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bcpresident-my.sharepoint.com/personal/yulia_puspitasari_abcpresident_com/Documents/2024/ANP/JABAR/"/>
    </mc:Choice>
  </mc:AlternateContent>
  <xr:revisionPtr revIDLastSave="0" documentId="8_{88A4B196-6B4F-4D17-897B-063AE7C302F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NP" sheetId="4" r:id="rId1"/>
    <sheet name="trendsales yogya group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6" i="7" l="1"/>
  <c r="F54" i="4"/>
  <c r="P6" i="7" l="1"/>
  <c r="P8" i="7"/>
  <c r="M49" i="4" l="1"/>
  <c r="P13" i="7"/>
  <c r="P12" i="7"/>
  <c r="P11" i="7"/>
  <c r="P7" i="7"/>
  <c r="Q3" i="7" l="1"/>
  <c r="Q2" i="7"/>
  <c r="P2" i="7"/>
  <c r="U35" i="4" l="1"/>
  <c r="M46" i="4" l="1"/>
  <c r="B76" i="4"/>
  <c r="E76" i="4" s="1"/>
  <c r="M38" i="4" l="1"/>
  <c r="Q38" i="4" l="1"/>
  <c r="U38" i="4" l="1"/>
  <c r="U41" i="4"/>
  <c r="Q46" i="4"/>
  <c r="U46" i="4" s="1"/>
  <c r="M52" i="4"/>
  <c r="B54" i="4" s="1"/>
  <c r="I54" i="4" l="1"/>
</calcChain>
</file>

<file path=xl/sharedStrings.xml><?xml version="1.0" encoding="utf-8"?>
<sst xmlns="http://schemas.openxmlformats.org/spreadsheetml/2006/main" count="160" uniqueCount="108">
  <si>
    <t>PROMO PROPOSAL</t>
  </si>
  <si>
    <t>Authrz.No.</t>
  </si>
  <si>
    <t>:</t>
  </si>
  <si>
    <t>No.</t>
  </si>
  <si>
    <t>Chanel</t>
  </si>
  <si>
    <t xml:space="preserve">Division </t>
  </si>
  <si>
    <t>Program Name</t>
  </si>
  <si>
    <t>Attachment</t>
  </si>
  <si>
    <t>Products</t>
  </si>
  <si>
    <t>Area</t>
  </si>
  <si>
    <t>Period</t>
  </si>
  <si>
    <t>Background</t>
  </si>
  <si>
    <t>Mechanism</t>
  </si>
  <si>
    <t>Objective</t>
  </si>
  <si>
    <t>Quantitative</t>
  </si>
  <si>
    <t>in karton</t>
  </si>
  <si>
    <t>From</t>
  </si>
  <si>
    <t>To</t>
  </si>
  <si>
    <t>% Incr</t>
  </si>
  <si>
    <t>Estimasi Total Sales</t>
  </si>
  <si>
    <t>(Incremental) Sales Projection</t>
  </si>
  <si>
    <t>in Rph</t>
  </si>
  <si>
    <r>
      <t xml:space="preserve">Projected Cost </t>
    </r>
    <r>
      <rPr>
        <u/>
        <sz val="10"/>
        <rFont val="Arial"/>
        <family val="2"/>
      </rPr>
      <t>(borne by ABC PI)</t>
    </r>
  </si>
  <si>
    <t>Cost Event</t>
  </si>
  <si>
    <t>TOTAL COST</t>
  </si>
  <si>
    <t xml:space="preserve">TOTAL Biaya </t>
  </si>
  <si>
    <r>
      <t>ROI</t>
    </r>
    <r>
      <rPr>
        <u/>
        <sz val="10"/>
        <rFont val="Arial"/>
        <family val="2"/>
      </rPr>
      <t xml:space="preserve"> (cost to sales ratio </t>
    </r>
    <r>
      <rPr>
        <i/>
        <u/>
        <sz val="10"/>
        <rFont val="Arial"/>
        <family val="2"/>
      </rPr>
      <t>or</t>
    </r>
    <r>
      <rPr>
        <u/>
        <sz val="10"/>
        <rFont val="Arial"/>
        <family val="2"/>
      </rPr>
      <t xml:space="preserve"> cost to incremental sales ratio)</t>
    </r>
  </si>
  <si>
    <t>(diisi oleh HO)</t>
  </si>
  <si>
    <t>No.Account</t>
  </si>
  <si>
    <t xml:space="preserve">Deskripsi </t>
  </si>
  <si>
    <t xml:space="preserve">A&amp;P Budget </t>
  </si>
  <si>
    <t>Sisa A&amp;P Budget</t>
  </si>
  <si>
    <t>Pengajuan</t>
  </si>
  <si>
    <t xml:space="preserve">Saldo Sisa A&amp;P </t>
  </si>
  <si>
    <t xml:space="preserve">Terpakai </t>
  </si>
  <si>
    <t>s/d saat ini</t>
  </si>
  <si>
    <t>Proposal</t>
  </si>
  <si>
    <t>Other consideration to support this proposal:</t>
  </si>
  <si>
    <t>Claim</t>
  </si>
  <si>
    <r>
      <t xml:space="preserve">Deadline of claim submission </t>
    </r>
    <r>
      <rPr>
        <sz val="8"/>
        <rFont val="Arial"/>
        <family val="2"/>
      </rPr>
      <t>(DD/MM/YYYY)</t>
    </r>
    <r>
      <rPr>
        <sz val="11"/>
        <color theme="1"/>
        <rFont val="Calibri"/>
        <family val="2"/>
        <scheme val="minor"/>
      </rPr>
      <t xml:space="preserve"> :</t>
    </r>
  </si>
  <si>
    <t>Supporting document that will be send :</t>
  </si>
  <si>
    <t>Original Invoice</t>
  </si>
  <si>
    <t>Tax Invoice</t>
  </si>
  <si>
    <t>Tanda Terima Toko</t>
  </si>
  <si>
    <t>Printed Material</t>
  </si>
  <si>
    <t>Photographs</t>
  </si>
  <si>
    <t>Rekap Pengeluaran Bonus</t>
  </si>
  <si>
    <t>Proposed by,</t>
  </si>
  <si>
    <t>Approved by,</t>
  </si>
  <si>
    <t>ABC PI / Distrib.</t>
  </si>
  <si>
    <t>&lt; = Rp. 2 Million</t>
  </si>
  <si>
    <t>Rp. 2 - 15 Miliion</t>
  </si>
  <si>
    <t>&lt; = 50 Million</t>
  </si>
  <si>
    <t>&lt; = 100 Million</t>
  </si>
  <si>
    <t>ASM</t>
  </si>
  <si>
    <t>BOM</t>
  </si>
  <si>
    <t>TMM</t>
  </si>
  <si>
    <t>HOS</t>
  </si>
  <si>
    <t>date:</t>
  </si>
  <si>
    <t>ASS</t>
  </si>
  <si>
    <t xml:space="preserve">Beverage </t>
  </si>
  <si>
    <t>SUBANG - JAWA BARAT</t>
  </si>
  <si>
    <t>NU GREEN TEA &amp; DAIRY TEA</t>
  </si>
  <si>
    <t>Meningkatkan Sales Volume Nu Green Tea 450 ml</t>
  </si>
  <si>
    <t>Meningkatkan Sales Vallue Nu Green Tea 450 ml</t>
  </si>
  <si>
    <t>MT-OP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</si>
  <si>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</si>
  <si>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</si>
  <si>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</si>
  <si>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</si>
  <si>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</si>
  <si>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</si>
  <si>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</si>
  <si>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</si>
  <si>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</si>
  <si>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Grand Total</t>
  </si>
  <si>
    <t>NOV</t>
  </si>
  <si>
    <t>FEBRUARI 2024</t>
  </si>
  <si>
    <t>Meningkatkan Sales &amp; Brand Nu di Account YOGYA Subang.</t>
  </si>
  <si>
    <t>PT.ABCPI memberikan Support Produk 20 Karton.</t>
  </si>
  <si>
    <t>SUPPORT HUT YOGYA GRAND SUBANG</t>
  </si>
  <si>
    <t>- Pihak YOGYA GRAND SUBANG akan memberikan kompensasi Stack Display Selama Bulan Februari.</t>
  </si>
  <si>
    <t>- Pihak YOGYA GRAND SUBANG akan memberikan kompensasi Floor Display Selama Bulan Februari.</t>
  </si>
  <si>
    <t>- Pihak YOGYA GRAND SUBANG akan menampilkan logo sponsor di semua media promosi HUT YOGYA GRAND SUBANG  selama Bulan Februari.</t>
  </si>
  <si>
    <t>- Pihak YOGYA GRAND SUBANG akan memberikan Voucher/Pot Harga untuk konsumen disetiap pembelian produk nu green tea.</t>
  </si>
  <si>
    <t xml:space="preserve"> -. Meningkatkan Penjualan NU GREEN TEA di Modern Trade Subang.</t>
  </si>
  <si>
    <t xml:space="preserve"> </t>
  </si>
  <si>
    <t>YEAR</t>
  </si>
  <si>
    <t>OCT</t>
  </si>
  <si>
    <t>DEC</t>
  </si>
  <si>
    <t>GROWTH</t>
  </si>
  <si>
    <t>YOGYA SUBANG</t>
  </si>
  <si>
    <t>AVG</t>
  </si>
  <si>
    <t>Depo</t>
  </si>
  <si>
    <t>NameOutlet</t>
  </si>
  <si>
    <t>KETEGORI</t>
  </si>
  <si>
    <t>BVG</t>
  </si>
  <si>
    <t>NDL</t>
  </si>
  <si>
    <t>SUBANG Total</t>
  </si>
  <si>
    <t>SUB KATEGORI</t>
  </si>
  <si>
    <t>DT 330</t>
  </si>
  <si>
    <t>NUGT 450</t>
  </si>
  <si>
    <t>Date : 16 Januari 2024</t>
  </si>
  <si>
    <t>- Budget Menggunakan Selisih Margin Area</t>
  </si>
  <si>
    <t>001/SLS-JBR/MT/I/2024</t>
  </si>
  <si>
    <t>KAM</t>
  </si>
  <si>
    <t>MTM</t>
  </si>
  <si>
    <t>BPA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</si>
</sst>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3" formatCode="_(* #,##0.00_);_(* \(#,##0.00\);_(* &quot;-&quot;??_);_(@_)"/>
    <numFmt numFmtId="164" formatCode="#,##0\ ;&quot; (&quot;#,##0\);&quot; - &quot;;@\ "/>
    <numFmt numFmtId="165" formatCode="0.0%"/>
    <numFmt numFmtId="166" formatCode="_(* #,##0_);_(* \(#,##0\);_(* &quot;-&quot;??_);_(@_)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8"/>
      <name val="Arial"/>
      <family val="2"/>
    </font>
    <font>
      <b/>
      <sz val="10"/>
      <name val="Arial"/>
      <family val="2"/>
    </font>
    <font>
      <b/>
      <sz val="13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u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9"/>
      <name val="Arial"/>
      <family val="2"/>
    </font>
    <font>
      <i/>
      <u/>
      <sz val="10"/>
      <name val="Arial"/>
      <family val="2"/>
    </font>
    <font>
      <i/>
      <sz val="9"/>
      <color rgb="FF00B050"/>
      <name val="Arial"/>
      <family val="2"/>
    </font>
    <font>
      <sz val="10"/>
      <color rgb="FF00B050"/>
      <name val="Arial"/>
      <family val="2"/>
    </font>
    <font>
      <sz val="12"/>
      <color rgb="FF00B050"/>
      <name val="Calibri"/>
      <family val="2"/>
      <scheme val="minor"/>
    </font>
    <font>
      <sz val="10"/>
      <color indexed="12"/>
      <name val="Arial"/>
      <family val="2"/>
    </font>
    <font>
      <sz val="10"/>
      <color rgb="FF000000"/>
      <name val="Arial"/>
      <family val="2"/>
    </font>
    <font>
      <b/>
      <sz val="14"/>
      <color theme="1"/>
      <name val="Bookman Old Style"/>
      <family val="1"/>
    </font>
    <font>
      <b/>
      <sz val="14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hair">
        <color indexed="8"/>
      </bottom>
      <diagonal/>
    </border>
    <border>
      <left style="double">
        <color indexed="8"/>
      </left>
      <right style="double">
        <color indexed="8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7">
    <xf numFmtId="0" fontId="0" fillId="0" borderId="0" xfId="0"/>
    <xf numFmtId="0" fontId="0" fillId="2" borderId="0" xfId="0" applyFill="1"/>
    <xf numFmtId="0" fontId="4" fillId="2" borderId="0" xfId="0" applyFont="1" applyFill="1"/>
    <xf numFmtId="0" fontId="0" fillId="2" borderId="4" xfId="0" applyFill="1" applyBorder="1"/>
    <xf numFmtId="0" fontId="0" fillId="2" borderId="5" xfId="0" applyFill="1" applyBorder="1"/>
    <xf numFmtId="0" fontId="0" fillId="2" borderId="0" xfId="0" applyFill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7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5" fillId="2" borderId="0" xfId="0" applyFont="1" applyFill="1"/>
    <xf numFmtId="0" fontId="6" fillId="2" borderId="0" xfId="0" applyFont="1" applyFill="1"/>
    <xf numFmtId="0" fontId="0" fillId="2" borderId="0" xfId="0" applyFill="1" applyAlignment="1">
      <alignment horizontal="left"/>
    </xf>
    <xf numFmtId="0" fontId="10" fillId="2" borderId="9" xfId="0" applyFont="1" applyFill="1" applyBorder="1"/>
    <xf numFmtId="20" fontId="11" fillId="2" borderId="10" xfId="0" applyNumberFormat="1" applyFont="1" applyFill="1" applyBorder="1"/>
    <xf numFmtId="0" fontId="2" fillId="2" borderId="10" xfId="0" applyFont="1" applyFill="1" applyBorder="1"/>
    <xf numFmtId="17" fontId="11" fillId="2" borderId="11" xfId="0" applyNumberFormat="1" applyFont="1" applyFill="1" applyBorder="1" applyAlignment="1">
      <alignment horizontal="left" vertical="center"/>
    </xf>
    <xf numFmtId="17" fontId="2" fillId="2" borderId="10" xfId="0" applyNumberFormat="1" applyFont="1" applyFill="1" applyBorder="1"/>
    <xf numFmtId="0" fontId="2" fillId="2" borderId="10" xfId="0" applyFont="1" applyFill="1" applyBorder="1" applyAlignment="1">
      <alignment horizontal="center"/>
    </xf>
    <xf numFmtId="0" fontId="11" fillId="2" borderId="10" xfId="0" applyFont="1" applyFill="1" applyBorder="1"/>
    <xf numFmtId="0" fontId="13" fillId="2" borderId="0" xfId="0" quotePrefix="1" applyFont="1" applyFill="1"/>
    <xf numFmtId="0" fontId="11" fillId="2" borderId="7" xfId="0" applyFont="1" applyFill="1" applyBorder="1"/>
    <xf numFmtId="0" fontId="0" fillId="2" borderId="7" xfId="0" applyFill="1" applyBorder="1"/>
    <xf numFmtId="0" fontId="0" fillId="2" borderId="11" xfId="0" applyFill="1" applyBorder="1"/>
    <xf numFmtId="0" fontId="16" fillId="2" borderId="0" xfId="0" applyFont="1" applyFill="1" applyAlignment="1">
      <alignment horizontal="center"/>
    </xf>
    <xf numFmtId="0" fontId="17" fillId="2" borderId="0" xfId="0" applyFont="1" applyFill="1"/>
    <xf numFmtId="0" fontId="11" fillId="2" borderId="11" xfId="0" applyFont="1" applyFill="1" applyBorder="1"/>
    <xf numFmtId="0" fontId="18" fillId="2" borderId="11" xfId="0" applyFont="1" applyFill="1" applyBorder="1"/>
    <xf numFmtId="3" fontId="18" fillId="2" borderId="11" xfId="0" applyNumberFormat="1" applyFont="1" applyFill="1" applyBorder="1"/>
    <xf numFmtId="0" fontId="0" fillId="2" borderId="0" xfId="0" applyFill="1" applyAlignment="1">
      <alignment horizontal="right"/>
    </xf>
    <xf numFmtId="3" fontId="3" fillId="2" borderId="0" xfId="0" applyNumberFormat="1" applyFont="1" applyFill="1"/>
    <xf numFmtId="9" fontId="3" fillId="2" borderId="0" xfId="0" applyNumberFormat="1" applyFont="1" applyFill="1"/>
    <xf numFmtId="0" fontId="3" fillId="2" borderId="0" xfId="0" applyFont="1" applyFill="1"/>
    <xf numFmtId="9" fontId="1" fillId="2" borderId="0" xfId="1" applyFill="1"/>
    <xf numFmtId="0" fontId="20" fillId="2" borderId="0" xfId="0" applyFont="1" applyFill="1"/>
    <xf numFmtId="0" fontId="21" fillId="2" borderId="0" xfId="0" applyFont="1" applyFill="1"/>
    <xf numFmtId="0" fontId="21" fillId="2" borderId="22" xfId="0" applyFont="1" applyFill="1" applyBorder="1"/>
    <xf numFmtId="0" fontId="21" fillId="2" borderId="23" xfId="0" applyFont="1" applyFill="1" applyBorder="1"/>
    <xf numFmtId="0" fontId="21" fillId="2" borderId="24" xfId="0" applyFont="1" applyFill="1" applyBorder="1"/>
    <xf numFmtId="0" fontId="21" fillId="2" borderId="19" xfId="0" applyFont="1" applyFill="1" applyBorder="1"/>
    <xf numFmtId="0" fontId="21" fillId="2" borderId="20" xfId="0" applyFont="1" applyFill="1" applyBorder="1"/>
    <xf numFmtId="0" fontId="21" fillId="2" borderId="21" xfId="0" applyFont="1" applyFill="1" applyBorder="1"/>
    <xf numFmtId="0" fontId="22" fillId="2" borderId="0" xfId="0" applyFont="1" applyFill="1"/>
    <xf numFmtId="0" fontId="21" fillId="2" borderId="27" xfId="0" applyFont="1" applyFill="1" applyBorder="1"/>
    <xf numFmtId="0" fontId="21" fillId="2" borderId="28" xfId="0" applyFont="1" applyFill="1" applyBorder="1"/>
    <xf numFmtId="0" fontId="21" fillId="2" borderId="29" xfId="0" applyFont="1" applyFill="1" applyBorder="1"/>
    <xf numFmtId="0" fontId="21" fillId="2" borderId="10" xfId="0" applyFont="1" applyFill="1" applyBorder="1"/>
    <xf numFmtId="0" fontId="21" fillId="2" borderId="30" xfId="0" applyFont="1" applyFill="1" applyBorder="1"/>
    <xf numFmtId="0" fontId="6" fillId="2" borderId="13" xfId="0" applyFont="1" applyFill="1" applyBorder="1" applyAlignment="1">
      <alignment horizontal="center"/>
    </xf>
    <xf numFmtId="0" fontId="0" fillId="2" borderId="32" xfId="0" applyFill="1" applyBorder="1"/>
    <xf numFmtId="0" fontId="16" fillId="2" borderId="0" xfId="0" applyFont="1" applyFill="1"/>
    <xf numFmtId="0" fontId="23" fillId="2" borderId="0" xfId="0" applyFont="1" applyFill="1"/>
    <xf numFmtId="0" fontId="16" fillId="2" borderId="5" xfId="0" applyFont="1" applyFill="1" applyBorder="1"/>
    <xf numFmtId="15" fontId="16" fillId="2" borderId="0" xfId="0" applyNumberFormat="1" applyFont="1" applyFill="1"/>
    <xf numFmtId="0" fontId="0" fillId="2" borderId="33" xfId="0" applyFill="1" applyBorder="1"/>
    <xf numFmtId="0" fontId="0" fillId="2" borderId="34" xfId="0" applyFill="1" applyBorder="1"/>
    <xf numFmtId="0" fontId="6" fillId="2" borderId="35" xfId="0" applyFont="1" applyFill="1" applyBorder="1" applyAlignment="1">
      <alignment vertical="center"/>
    </xf>
    <xf numFmtId="0" fontId="25" fillId="0" borderId="0" xfId="0" applyFont="1" applyAlignment="1">
      <alignment vertical="center"/>
    </xf>
    <xf numFmtId="0" fontId="13" fillId="2" borderId="0" xfId="0" applyFont="1" applyFill="1"/>
    <xf numFmtId="0" fontId="12" fillId="2" borderId="0" xfId="0" applyFont="1" applyFill="1"/>
    <xf numFmtId="0" fontId="9" fillId="2" borderId="7" xfId="0" quotePrefix="1" applyFont="1" applyFill="1" applyBorder="1"/>
    <xf numFmtId="0" fontId="9" fillId="2" borderId="7" xfId="0" applyFont="1" applyFill="1" applyBorder="1"/>
    <xf numFmtId="0" fontId="9" fillId="2" borderId="0" xfId="0" applyFont="1" applyFill="1"/>
    <xf numFmtId="165" fontId="26" fillId="2" borderId="0" xfId="1" applyNumberFormat="1" applyFont="1" applyFill="1"/>
    <xf numFmtId="9" fontId="0" fillId="2" borderId="0" xfId="1" applyFont="1" applyFill="1" applyBorder="1"/>
    <xf numFmtId="9" fontId="10" fillId="2" borderId="9" xfId="1" applyFont="1" applyFill="1" applyBorder="1"/>
    <xf numFmtId="9" fontId="11" fillId="2" borderId="10" xfId="1" applyFont="1" applyFill="1" applyBorder="1"/>
    <xf numFmtId="9" fontId="2" fillId="2" borderId="10" xfId="1" applyFont="1" applyFill="1" applyBorder="1"/>
    <xf numFmtId="9" fontId="9" fillId="2" borderId="7" xfId="1" applyFont="1" applyFill="1" applyBorder="1"/>
    <xf numFmtId="9" fontId="9" fillId="2" borderId="0" xfId="1" applyFont="1" applyFill="1" applyBorder="1"/>
    <xf numFmtId="9" fontId="15" fillId="2" borderId="13" xfId="1" applyFont="1" applyFill="1" applyBorder="1" applyAlignment="1">
      <alignment horizontal="center"/>
    </xf>
    <xf numFmtId="9" fontId="0" fillId="2" borderId="16" xfId="1" applyFont="1" applyFill="1" applyBorder="1" applyAlignment="1">
      <alignment horizontal="center"/>
    </xf>
    <xf numFmtId="9" fontId="6" fillId="2" borderId="16" xfId="1" applyFont="1" applyFill="1" applyBorder="1" applyAlignment="1">
      <alignment horizontal="center"/>
    </xf>
    <xf numFmtId="9" fontId="0" fillId="2" borderId="0" xfId="1" applyFont="1" applyFill="1"/>
    <xf numFmtId="9" fontId="0" fillId="2" borderId="16" xfId="1" applyFont="1" applyFill="1" applyBorder="1" applyAlignment="1">
      <alignment horizontal="right"/>
    </xf>
    <xf numFmtId="9" fontId="6" fillId="2" borderId="16" xfId="1" applyFont="1" applyFill="1" applyBorder="1" applyAlignment="1">
      <alignment horizontal="right"/>
    </xf>
    <xf numFmtId="9" fontId="21" fillId="2" borderId="0" xfId="1" applyFont="1" applyFill="1"/>
    <xf numFmtId="9" fontId="21" fillId="2" borderId="21" xfId="1" applyFont="1" applyFill="1" applyBorder="1" applyAlignment="1">
      <alignment horizontal="center"/>
    </xf>
    <xf numFmtId="9" fontId="21" fillId="2" borderId="24" xfId="1" applyFont="1" applyFill="1" applyBorder="1"/>
    <xf numFmtId="9" fontId="21" fillId="2" borderId="1" xfId="1" applyFont="1" applyFill="1" applyBorder="1"/>
    <xf numFmtId="9" fontId="21" fillId="2" borderId="31" xfId="1" applyFont="1" applyFill="1" applyBorder="1"/>
    <xf numFmtId="9" fontId="21" fillId="2" borderId="2" xfId="1" applyFont="1" applyFill="1" applyBorder="1"/>
    <xf numFmtId="9" fontId="0" fillId="2" borderId="32" xfId="1" applyFont="1" applyFill="1" applyBorder="1"/>
    <xf numFmtId="9" fontId="16" fillId="2" borderId="0" xfId="1" applyFont="1" applyFill="1"/>
    <xf numFmtId="9" fontId="0" fillId="2" borderId="34" xfId="1" applyFont="1" applyFill="1" applyBorder="1"/>
    <xf numFmtId="0" fontId="9" fillId="2" borderId="9" xfId="0" quotePrefix="1" applyFont="1" applyFill="1" applyBorder="1"/>
    <xf numFmtId="0" fontId="2" fillId="2" borderId="9" xfId="0" applyFont="1" applyFill="1" applyBorder="1"/>
    <xf numFmtId="9" fontId="2" fillId="2" borderId="9" xfId="1" applyFont="1" applyFill="1" applyBorder="1"/>
    <xf numFmtId="166" fontId="0" fillId="0" borderId="36" xfId="0" applyNumberFormat="1" applyBorder="1"/>
    <xf numFmtId="0" fontId="27" fillId="3" borderId="0" xfId="0" applyFont="1" applyFill="1"/>
    <xf numFmtId="0" fontId="27" fillId="4" borderId="36" xfId="0" applyFont="1" applyFill="1" applyBorder="1"/>
    <xf numFmtId="0" fontId="27" fillId="4" borderId="36" xfId="0" applyFont="1" applyFill="1" applyBorder="1" applyAlignment="1">
      <alignment horizontal="center"/>
    </xf>
    <xf numFmtId="166" fontId="27" fillId="4" borderId="36" xfId="3" applyNumberFormat="1" applyFont="1" applyFill="1" applyBorder="1" applyAlignment="1">
      <alignment horizontal="center"/>
    </xf>
    <xf numFmtId="166" fontId="0" fillId="0" borderId="36" xfId="3" applyNumberFormat="1" applyFont="1" applyBorder="1"/>
    <xf numFmtId="0" fontId="0" fillId="0" borderId="36" xfId="0" applyBorder="1" applyAlignment="1">
      <alignment horizontal="center"/>
    </xf>
    <xf numFmtId="0" fontId="28" fillId="6" borderId="36" xfId="0" applyFont="1" applyFill="1" applyBorder="1"/>
    <xf numFmtId="0" fontId="0" fillId="0" borderId="36" xfId="0" applyBorder="1"/>
    <xf numFmtId="166" fontId="28" fillId="0" borderId="36" xfId="0" applyNumberFormat="1" applyFont="1" applyBorder="1"/>
    <xf numFmtId="166" fontId="28" fillId="6" borderId="36" xfId="0" applyNumberFormat="1" applyFont="1" applyFill="1" applyBorder="1"/>
    <xf numFmtId="166" fontId="0" fillId="7" borderId="36" xfId="0" applyNumberFormat="1" applyFill="1" applyBorder="1"/>
    <xf numFmtId="166" fontId="0" fillId="0" borderId="0" xfId="0" applyNumberFormat="1"/>
    <xf numFmtId="0" fontId="30" fillId="2" borderId="4" xfId="0" applyFont="1" applyFill="1" applyBorder="1"/>
    <xf numFmtId="0" fontId="6" fillId="2" borderId="0" xfId="0" applyFont="1" applyFill="1" applyAlignment="1">
      <alignment horizontal="center"/>
    </xf>
    <xf numFmtId="0" fontId="31" fillId="2" borderId="0" xfId="0" applyFont="1" applyFill="1"/>
    <xf numFmtId="9" fontId="6" fillId="2" borderId="0" xfId="1" applyFont="1" applyFill="1"/>
    <xf numFmtId="0" fontId="6" fillId="2" borderId="5" xfId="0" applyFont="1" applyFill="1" applyBorder="1"/>
    <xf numFmtId="0" fontId="30" fillId="2" borderId="0" xfId="0" applyFont="1" applyFill="1"/>
    <xf numFmtId="0" fontId="32" fillId="2" borderId="0" xfId="0" applyFont="1" applyFill="1"/>
    <xf numFmtId="0" fontId="9" fillId="2" borderId="7" xfId="0" quotePrefix="1" applyFont="1" applyFill="1" applyBorder="1"/>
    <xf numFmtId="0" fontId="9" fillId="2" borderId="7" xfId="0" applyFont="1" applyFill="1" applyBorder="1"/>
    <xf numFmtId="0" fontId="6" fillId="2" borderId="11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3" fontId="6" fillId="2" borderId="14" xfId="0" applyNumberFormat="1" applyFont="1" applyFill="1" applyBorder="1" applyAlignment="1">
      <alignment horizontal="center"/>
    </xf>
    <xf numFmtId="3" fontId="6" fillId="2" borderId="11" xfId="0" applyNumberFormat="1" applyFont="1" applyFill="1" applyBorder="1" applyAlignment="1">
      <alignment horizontal="center"/>
    </xf>
    <xf numFmtId="3" fontId="6" fillId="2" borderId="15" xfId="0" applyNumberFormat="1" applyFont="1" applyFill="1" applyBorder="1" applyAlignment="1">
      <alignment horizontal="center"/>
    </xf>
    <xf numFmtId="3" fontId="3" fillId="2" borderId="0" xfId="0" applyNumberFormat="1" applyFont="1" applyFill="1"/>
    <xf numFmtId="0" fontId="15" fillId="2" borderId="13" xfId="0" applyFont="1" applyFill="1" applyBorder="1" applyAlignment="1">
      <alignment horizontal="center"/>
    </xf>
    <xf numFmtId="0" fontId="15" fillId="2" borderId="14" xfId="0" applyFont="1" applyFill="1" applyBorder="1" applyAlignment="1">
      <alignment horizontal="center"/>
    </xf>
    <xf numFmtId="0" fontId="15" fillId="2" borderId="11" xfId="0" applyFont="1" applyFill="1" applyBorder="1" applyAlignment="1">
      <alignment horizontal="center"/>
    </xf>
    <xf numFmtId="0" fontId="15" fillId="2" borderId="15" xfId="0" applyFont="1" applyFill="1" applyBorder="1" applyAlignment="1">
      <alignment horizontal="center"/>
    </xf>
    <xf numFmtId="0" fontId="11" fillId="2" borderId="11" xfId="0" applyFont="1" applyFill="1" applyBorder="1"/>
    <xf numFmtId="0" fontId="11" fillId="2" borderId="15" xfId="0" applyFont="1" applyFill="1" applyBorder="1"/>
    <xf numFmtId="3" fontId="0" fillId="2" borderId="14" xfId="0" applyNumberFormat="1" applyFill="1" applyBorder="1" applyAlignment="1">
      <alignment horizontal="center" vertical="center"/>
    </xf>
    <xf numFmtId="3" fontId="0" fillId="2" borderId="11" xfId="0" applyNumberFormat="1" applyFill="1" applyBorder="1" applyAlignment="1">
      <alignment horizontal="center" vertical="center"/>
    </xf>
    <xf numFmtId="3" fontId="0" fillId="2" borderId="15" xfId="0" applyNumberForma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right"/>
    </xf>
    <xf numFmtId="0" fontId="6" fillId="2" borderId="15" xfId="0" applyFont="1" applyFill="1" applyBorder="1" applyAlignment="1">
      <alignment horizontal="right"/>
    </xf>
    <xf numFmtId="164" fontId="0" fillId="2" borderId="16" xfId="0" applyNumberFormat="1" applyFill="1" applyBorder="1" applyAlignment="1">
      <alignment horizontal="right"/>
    </xf>
    <xf numFmtId="3" fontId="6" fillId="2" borderId="14" xfId="0" applyNumberFormat="1" applyFont="1" applyFill="1" applyBorder="1" applyAlignment="1">
      <alignment horizontal="right"/>
    </xf>
    <xf numFmtId="3" fontId="6" fillId="2" borderId="11" xfId="0" applyNumberFormat="1" applyFont="1" applyFill="1" applyBorder="1" applyAlignment="1">
      <alignment horizontal="right"/>
    </xf>
    <xf numFmtId="3" fontId="6" fillId="2" borderId="15" xfId="0" applyNumberFormat="1" applyFont="1" applyFill="1" applyBorder="1" applyAlignment="1">
      <alignment horizontal="right"/>
    </xf>
    <xf numFmtId="0" fontId="0" fillId="2" borderId="17" xfId="0" applyFill="1" applyBorder="1"/>
    <xf numFmtId="0" fontId="0" fillId="2" borderId="0" xfId="0" applyFill="1" applyAlignment="1">
      <alignment horizontal="right"/>
    </xf>
    <xf numFmtId="3" fontId="0" fillId="2" borderId="14" xfId="0" applyNumberFormat="1" applyFill="1" applyBorder="1" applyAlignment="1">
      <alignment horizontal="center"/>
    </xf>
    <xf numFmtId="3" fontId="0" fillId="2" borderId="11" xfId="0" applyNumberFormat="1" applyFill="1" applyBorder="1" applyAlignment="1">
      <alignment horizontal="center"/>
    </xf>
    <xf numFmtId="3" fontId="0" fillId="2" borderId="15" xfId="0" applyNumberFormat="1" applyFill="1" applyBorder="1" applyAlignment="1">
      <alignment horizontal="center"/>
    </xf>
    <xf numFmtId="3" fontId="0" fillId="2" borderId="14" xfId="0" applyNumberFormat="1" applyFill="1" applyBorder="1" applyAlignment="1">
      <alignment horizontal="right"/>
    </xf>
    <xf numFmtId="3" fontId="0" fillId="2" borderId="11" xfId="0" applyNumberFormat="1" applyFill="1" applyBorder="1" applyAlignment="1">
      <alignment horizontal="right"/>
    </xf>
    <xf numFmtId="3" fontId="0" fillId="2" borderId="15" xfId="0" applyNumberFormat="1" applyFill="1" applyBorder="1" applyAlignment="1">
      <alignment horizontal="right"/>
    </xf>
    <xf numFmtId="0" fontId="10" fillId="2" borderId="11" xfId="0" applyFont="1" applyFill="1" applyBorder="1" applyAlignment="1">
      <alignment horizontal="left"/>
    </xf>
    <xf numFmtId="0" fontId="10" fillId="2" borderId="15" xfId="0" applyFont="1" applyFill="1" applyBorder="1" applyAlignment="1">
      <alignment horizontal="left"/>
    </xf>
    <xf numFmtId="3" fontId="6" fillId="2" borderId="13" xfId="0" applyNumberFormat="1" applyFont="1" applyFill="1" applyBorder="1" applyAlignment="1">
      <alignment horizontal="right"/>
    </xf>
    <xf numFmtId="3" fontId="10" fillId="2" borderId="13" xfId="0" applyNumberFormat="1" applyFont="1" applyFill="1" applyBorder="1" applyAlignment="1">
      <alignment horizontal="right"/>
    </xf>
    <xf numFmtId="0" fontId="21" fillId="2" borderId="25" xfId="0" applyFont="1" applyFill="1" applyBorder="1" applyAlignment="1">
      <alignment horizontal="center"/>
    </xf>
    <xf numFmtId="0" fontId="21" fillId="2" borderId="26" xfId="0" applyFont="1" applyFill="1" applyBorder="1" applyAlignment="1">
      <alignment horizontal="center"/>
    </xf>
    <xf numFmtId="0" fontId="0" fillId="2" borderId="7" xfId="0" applyFill="1" applyBorder="1"/>
    <xf numFmtId="0" fontId="6" fillId="2" borderId="13" xfId="0" applyFont="1" applyFill="1" applyBorder="1" applyAlignment="1">
      <alignment horizontal="center"/>
    </xf>
    <xf numFmtId="0" fontId="21" fillId="2" borderId="20" xfId="0" applyFont="1" applyFill="1" applyBorder="1" applyAlignment="1">
      <alignment horizontal="center"/>
    </xf>
    <xf numFmtId="0" fontId="21" fillId="2" borderId="19" xfId="0" applyFont="1" applyFill="1" applyBorder="1" applyAlignment="1">
      <alignment horizontal="center"/>
    </xf>
    <xf numFmtId="0" fontId="21" fillId="2" borderId="21" xfId="0" applyFont="1" applyFill="1" applyBorder="1" applyAlignment="1">
      <alignment horizontal="center"/>
    </xf>
    <xf numFmtId="0" fontId="21" fillId="2" borderId="23" xfId="0" applyFont="1" applyFill="1" applyBorder="1" applyAlignment="1">
      <alignment horizontal="center"/>
    </xf>
    <xf numFmtId="0" fontId="21" fillId="2" borderId="22" xfId="0" applyFont="1" applyFill="1" applyBorder="1" applyAlignment="1">
      <alignment horizontal="center"/>
    </xf>
    <xf numFmtId="0" fontId="21" fillId="2" borderId="24" xfId="0" applyFont="1" applyFill="1" applyBorder="1" applyAlignment="1">
      <alignment horizontal="center"/>
    </xf>
    <xf numFmtId="41" fontId="10" fillId="2" borderId="14" xfId="2" applyFont="1" applyFill="1" applyBorder="1" applyAlignment="1">
      <alignment horizontal="right" vertical="center"/>
    </xf>
    <xf numFmtId="41" fontId="10" fillId="2" borderId="11" xfId="2" applyFont="1" applyFill="1" applyBorder="1" applyAlignment="1">
      <alignment horizontal="right" vertical="center"/>
    </xf>
    <xf numFmtId="41" fontId="10" fillId="2" borderId="15" xfId="2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/>
    </xf>
    <xf numFmtId="0" fontId="3" fillId="2" borderId="15" xfId="0" applyFont="1" applyFill="1" applyBorder="1" applyAlignment="1">
      <alignment horizontal="right"/>
    </xf>
    <xf numFmtId="0" fontId="17" fillId="2" borderId="0" xfId="0" applyFont="1" applyFill="1"/>
    <xf numFmtId="0" fontId="0" fillId="2" borderId="7" xfId="0" applyFill="1" applyBorder="1" applyAlignment="1">
      <alignment horizontal="right"/>
    </xf>
    <xf numFmtId="0" fontId="0" fillId="2" borderId="18" xfId="0" applyFill="1" applyBorder="1" applyAlignment="1">
      <alignment horizontal="right"/>
    </xf>
    <xf numFmtId="0" fontId="0" fillId="2" borderId="3" xfId="0" applyFill="1" applyBorder="1"/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0" xfId="0" applyFont="1" applyFill="1"/>
    <xf numFmtId="0" fontId="6" fillId="2" borderId="7" xfId="0" applyFont="1" applyFill="1" applyBorder="1" applyAlignment="1">
      <alignment vertical="center"/>
    </xf>
    <xf numFmtId="0" fontId="0" fillId="2" borderId="0" xfId="0" applyFill="1" applyAlignment="1">
      <alignment horizontal="left"/>
    </xf>
    <xf numFmtId="0" fontId="14" fillId="2" borderId="0" xfId="0" applyFont="1" applyFill="1"/>
    <xf numFmtId="0" fontId="0" fillId="2" borderId="12" xfId="0" applyFill="1" applyBorder="1" applyAlignment="1">
      <alignment horizontal="right"/>
    </xf>
    <xf numFmtId="0" fontId="0" fillId="2" borderId="8" xfId="0" applyFill="1" applyBorder="1"/>
    <xf numFmtId="0" fontId="0" fillId="2" borderId="0" xfId="0" applyFill="1"/>
    <xf numFmtId="0" fontId="0" fillId="2" borderId="14" xfId="1" applyNumberFormat="1" applyFont="1" applyFill="1" applyBorder="1" applyAlignment="1">
      <alignment horizontal="right"/>
    </xf>
    <xf numFmtId="0" fontId="0" fillId="2" borderId="11" xfId="1" applyNumberFormat="1" applyFont="1" applyFill="1" applyBorder="1" applyAlignment="1">
      <alignment horizontal="right"/>
    </xf>
    <xf numFmtId="0" fontId="0" fillId="2" borderId="15" xfId="1" applyNumberFormat="1" applyFont="1" applyFill="1" applyBorder="1" applyAlignment="1">
      <alignment horizontal="right"/>
    </xf>
    <xf numFmtId="164" fontId="0" fillId="2" borderId="14" xfId="0" applyNumberFormat="1" applyFill="1" applyBorder="1" applyAlignment="1">
      <alignment horizontal="right"/>
    </xf>
    <xf numFmtId="164" fontId="0" fillId="2" borderId="11" xfId="0" applyNumberFormat="1" applyFill="1" applyBorder="1" applyAlignment="1">
      <alignment horizontal="right"/>
    </xf>
    <xf numFmtId="164" fontId="0" fillId="2" borderId="15" xfId="0" applyNumberFormat="1" applyFill="1" applyBorder="1" applyAlignment="1">
      <alignment horizontal="right"/>
    </xf>
    <xf numFmtId="1" fontId="0" fillId="2" borderId="14" xfId="0" applyNumberFormat="1" applyFill="1" applyBorder="1" applyAlignment="1">
      <alignment horizontal="right"/>
    </xf>
    <xf numFmtId="1" fontId="0" fillId="2" borderId="11" xfId="0" applyNumberFormat="1" applyFill="1" applyBorder="1" applyAlignment="1">
      <alignment horizontal="right"/>
    </xf>
    <xf numFmtId="1" fontId="0" fillId="2" borderId="15" xfId="0" applyNumberFormat="1" applyFill="1" applyBorder="1" applyAlignment="1">
      <alignment horizontal="right"/>
    </xf>
    <xf numFmtId="0" fontId="28" fillId="0" borderId="37" xfId="0" applyFont="1" applyBorder="1" applyAlignment="1">
      <alignment horizontal="left"/>
    </xf>
    <xf numFmtId="0" fontId="28" fillId="0" borderId="38" xfId="0" applyFont="1" applyBorder="1" applyAlignment="1">
      <alignment horizontal="left"/>
    </xf>
    <xf numFmtId="9" fontId="3" fillId="5" borderId="1" xfId="1" applyFont="1" applyFill="1" applyBorder="1" applyAlignment="1">
      <alignment horizontal="center" vertical="center"/>
    </xf>
    <xf numFmtId="9" fontId="3" fillId="5" borderId="2" xfId="1" applyFont="1" applyFill="1" applyBorder="1" applyAlignment="1">
      <alignment horizontal="center" vertical="center"/>
    </xf>
    <xf numFmtId="0" fontId="28" fillId="0" borderId="1" xfId="0" applyFont="1" applyBorder="1" applyAlignment="1">
      <alignment horizontal="left" vertical="center"/>
    </xf>
    <xf numFmtId="0" fontId="28" fillId="0" borderId="2" xfId="0" applyFont="1" applyBorder="1" applyAlignment="1">
      <alignment horizontal="left" vertical="center"/>
    </xf>
  </cellXfs>
  <cellStyles count="4">
    <cellStyle name="Comma" xfId="3" builtinId="3"/>
    <cellStyle name="Comma [0]" xfId="2" builtinId="6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/>
</file>

<file path=xl/ctrlProps/ctrlProp2.xml><?xml version="1.0" encoding="utf-8"?>
<formControlPr xmlns="http://schemas.microsoft.com/office/spreadsheetml/2009/9/main" objectType="CheckBox"/>
</file>

<file path=xl/ctrlProps/ctrlProp3.xml><?xml version="1.0" encoding="utf-8"?>
<formControlPr xmlns="http://schemas.microsoft.com/office/spreadsheetml/2009/9/main" objectType="CheckBox"/>
</file>

<file path=xl/ctrlProps/ctrlProp4.xml><?xml version="1.0" encoding="utf-8"?>
<formControlPr xmlns="http://schemas.microsoft.com/office/spreadsheetml/2009/9/main" objectType="CheckBox"/>
</file>

<file path=xl/ctrlProps/ctrlProp5.xml><?xml version="1.0" encoding="utf-8"?>
<formControlPr xmlns="http://schemas.microsoft.com/office/spreadsheetml/2009/9/main" objectType="CheckBox"/>
</file>

<file path=xl/ctrlProps/ctrlProp6.xml><?xml version="1.0" encoding="utf-8"?>
<formControlPr xmlns="http://schemas.microsoft.com/office/spreadsheetml/2009/9/main" objectType="CheckBox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5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152400</xdr:colOff>
          <xdr:row>67</xdr:row>
          <xdr:rowOff>142875</xdr:rowOff>
        </xdr:from>
        <xdr:to>
          <xdr:col>6</xdr:col>
          <xdr:colOff>57150</xdr:colOff>
          <xdr:row>68</xdr:row>
          <xdr:rowOff>114300</xdr:rowOff>
        </xdr:to>
        <xdr:sp macro="" textlink="">
          <xdr:nvSpPr>
            <xdr:cNvPr id="4097" name="CheckBox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152400</xdr:colOff>
          <xdr:row>68</xdr:row>
          <xdr:rowOff>104775</xdr:rowOff>
        </xdr:from>
        <xdr:to>
          <xdr:col>6</xdr:col>
          <xdr:colOff>57150</xdr:colOff>
          <xdr:row>69</xdr:row>
          <xdr:rowOff>76200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CheckBox1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67</xdr:row>
          <xdr:rowOff>142875</xdr:rowOff>
        </xdr:from>
        <xdr:to>
          <xdr:col>10</xdr:col>
          <xdr:colOff>28575</xdr:colOff>
          <xdr:row>68</xdr:row>
          <xdr:rowOff>114300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CheckBox1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68</xdr:row>
          <xdr:rowOff>104775</xdr:rowOff>
        </xdr:from>
        <xdr:to>
          <xdr:col>10</xdr:col>
          <xdr:colOff>28575</xdr:colOff>
          <xdr:row>69</xdr:row>
          <xdr:rowOff>76200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CheckBox1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190500</xdr:colOff>
          <xdr:row>67</xdr:row>
          <xdr:rowOff>142875</xdr:rowOff>
        </xdr:from>
        <xdr:to>
          <xdr:col>14</xdr:col>
          <xdr:colOff>19050</xdr:colOff>
          <xdr:row>68</xdr:row>
          <xdr:rowOff>114300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CheckBox1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190500</xdr:colOff>
          <xdr:row>68</xdr:row>
          <xdr:rowOff>104775</xdr:rowOff>
        </xdr:from>
        <xdr:to>
          <xdr:col>14</xdr:col>
          <xdr:colOff>19050</xdr:colOff>
          <xdr:row>69</xdr:row>
          <xdr:rowOff>76200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CheckBox1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85725</xdr:colOff>
      <xdr:row>0</xdr:row>
      <xdr:rowOff>133350</xdr:rowOff>
    </xdr:from>
    <xdr:to>
      <xdr:col>4</xdr:col>
      <xdr:colOff>104775</xdr:colOff>
      <xdr:row>4</xdr:row>
      <xdr:rowOff>38100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3350"/>
          <a:ext cx="14001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112889</xdr:colOff>
      <xdr:row>72</xdr:row>
      <xdr:rowOff>56446</xdr:rowOff>
    </xdr:from>
    <xdr:to>
      <xdr:col>2</xdr:col>
      <xdr:colOff>510470</xdr:colOff>
      <xdr:row>73</xdr:row>
      <xdr:rowOff>319596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389" y="13737168"/>
          <a:ext cx="7366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72</xdr:row>
      <xdr:rowOff>59531</xdr:rowOff>
    </xdr:from>
    <xdr:to>
      <xdr:col>5</xdr:col>
      <xdr:colOff>635094</xdr:colOff>
      <xdr:row>73</xdr:row>
      <xdr:rowOff>370816</xdr:rowOff>
    </xdr:to>
    <xdr:pic>
      <xdr:nvPicPr>
        <xdr:cNvPr id="4" name="Picture 3" descr="A black signature on a white background&#10;&#10;Description automatically generated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695" y="14168437"/>
          <a:ext cx="828571" cy="504762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72</xdr:row>
      <xdr:rowOff>1</xdr:rowOff>
    </xdr:from>
    <xdr:to>
      <xdr:col>7</xdr:col>
      <xdr:colOff>749358</xdr:colOff>
      <xdr:row>73</xdr:row>
      <xdr:rowOff>357188</xdr:rowOff>
    </xdr:to>
    <xdr:pic>
      <xdr:nvPicPr>
        <xdr:cNvPr id="5" name="Picture 4" descr="A signature on a white background&#10;&#10;Description automatically generated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4688" y="14108907"/>
          <a:ext cx="749358" cy="550664"/>
        </a:xfrm>
        <a:prstGeom prst="rect">
          <a:avLst/>
        </a:prstGeom>
      </xdr:spPr>
    </xdr:pic>
    <xdr:clientData/>
  </xdr:twoCellAnchor>
  <xdr:twoCellAnchor editAs="oneCell">
    <xdr:from>
      <xdr:col>8</xdr:col>
      <xdr:colOff>714376</xdr:colOff>
      <xdr:row>72</xdr:row>
      <xdr:rowOff>59531</xdr:rowOff>
    </xdr:from>
    <xdr:to>
      <xdr:col>10</xdr:col>
      <xdr:colOff>226219</xdr:colOff>
      <xdr:row>73</xdr:row>
      <xdr:rowOff>379110</xdr:rowOff>
    </xdr:to>
    <xdr:pic>
      <xdr:nvPicPr>
        <xdr:cNvPr id="6" name="Picture 5" descr="A black letter in a circle&#10;&#10;Description automatically generated">
          <a:extLst>
            <a:ext uri="{FF2B5EF4-FFF2-40B4-BE49-F238E27FC236}">
              <a16:creationId xmlns:a16="http://schemas.microsoft.com/office/drawing/2014/main" id="{B4E58A2C-1754-CD4E-59E9-94C388160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1" y="14227969"/>
          <a:ext cx="797718" cy="5100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HF78"/>
  <sheetViews>
    <sheetView tabSelected="1" topLeftCell="A49" zoomScale="80" zoomScaleNormal="80" workbookViewId="0">
      <selection activeCell="L74" sqref="L74"/>
    </sheetView>
  </sheetViews>
  <sheetFormatPr defaultRowHeight="15" x14ac:dyDescent="0.25"/>
  <cols>
    <col min="1" max="1" width="2.7109375" style="1" customWidth="1"/>
    <col min="2" max="2" width="4.42578125" style="1" customWidth="1"/>
    <col min="3" max="3" width="7.7109375" style="1" customWidth="1"/>
    <col min="4" max="4" width="8.5703125" style="1" customWidth="1"/>
    <col min="5" max="5" width="3" style="1" customWidth="1"/>
    <col min="6" max="6" width="14.28515625" style="1" customWidth="1"/>
    <col min="7" max="7" width="7.5703125" style="1" customWidth="1"/>
    <col min="8" max="8" width="12.5703125" style="1" customWidth="1"/>
    <col min="9" max="9" width="13.85546875" style="1" customWidth="1"/>
    <col min="10" max="10" width="5.42578125" style="1" customWidth="1"/>
    <col min="11" max="11" width="10.42578125" style="1" customWidth="1"/>
    <col min="12" max="12" width="16.28515625" style="1" customWidth="1"/>
    <col min="13" max="13" width="4.42578125" style="1" customWidth="1"/>
    <col min="14" max="14" width="11.7109375" style="1" customWidth="1"/>
    <col min="15" max="15" width="4.28515625" style="1" customWidth="1"/>
    <col min="16" max="16" width="1.7109375" style="1" customWidth="1"/>
    <col min="17" max="17" width="4.7109375" style="1" customWidth="1"/>
    <col min="18" max="18" width="1.7109375" style="1" customWidth="1"/>
    <col min="19" max="19" width="9.140625" style="1" customWidth="1"/>
    <col min="20" max="20" width="5.7109375" style="1" customWidth="1"/>
    <col min="21" max="21" width="21.140625" style="73" customWidth="1"/>
    <col min="22" max="22" width="6.7109375" style="1" customWidth="1"/>
    <col min="23" max="23" width="2.28515625" style="1" customWidth="1"/>
    <col min="24" max="24" width="12.140625" style="1" bestFit="1" customWidth="1"/>
    <col min="25" max="236" width="9.140625" style="1"/>
    <col min="237" max="237" width="2.7109375" style="1" customWidth="1"/>
    <col min="238" max="238" width="4.42578125" style="1" customWidth="1"/>
    <col min="239" max="239" width="7.7109375" style="1" customWidth="1"/>
    <col min="240" max="240" width="8.5703125" style="1" customWidth="1"/>
    <col min="241" max="241" width="3" style="1" customWidth="1"/>
    <col min="242" max="242" width="14.28515625" style="1" customWidth="1"/>
    <col min="243" max="243" width="7.5703125" style="1" customWidth="1"/>
    <col min="244" max="244" width="7" style="1" customWidth="1"/>
    <col min="245" max="245" width="9.28515625" style="1" customWidth="1"/>
    <col min="246" max="246" width="5.42578125" style="1" customWidth="1"/>
    <col min="247" max="247" width="10.42578125" style="1" customWidth="1"/>
    <col min="248" max="248" width="16.28515625" style="1" customWidth="1"/>
    <col min="249" max="249" width="4.42578125" style="1" customWidth="1"/>
    <col min="250" max="250" width="11.7109375" style="1" customWidth="1"/>
    <col min="251" max="251" width="4.28515625" style="1" customWidth="1"/>
    <col min="252" max="252" width="1.7109375" style="1" customWidth="1"/>
    <col min="253" max="253" width="4.7109375" style="1" customWidth="1"/>
    <col min="254" max="254" width="1.7109375" style="1" customWidth="1"/>
    <col min="255" max="256" width="5.7109375" style="1" customWidth="1"/>
    <col min="257" max="257" width="15.42578125" style="1" bestFit="1" customWidth="1"/>
    <col min="258" max="258" width="6.7109375" style="1" customWidth="1"/>
    <col min="259" max="259" width="2.28515625" style="1" customWidth="1"/>
    <col min="260" max="263" width="9.28515625" style="1" customWidth="1"/>
    <col min="264" max="264" width="9.140625" style="1"/>
    <col min="265" max="265" width="15.28515625" style="1" bestFit="1" customWidth="1"/>
    <col min="266" max="492" width="9.140625" style="1"/>
    <col min="493" max="493" width="2.7109375" style="1" customWidth="1"/>
    <col min="494" max="494" width="4.42578125" style="1" customWidth="1"/>
    <col min="495" max="495" width="7.7109375" style="1" customWidth="1"/>
    <col min="496" max="496" width="8.5703125" style="1" customWidth="1"/>
    <col min="497" max="497" width="3" style="1" customWidth="1"/>
    <col min="498" max="498" width="14.28515625" style="1" customWidth="1"/>
    <col min="499" max="499" width="7.5703125" style="1" customWidth="1"/>
    <col min="500" max="500" width="7" style="1" customWidth="1"/>
    <col min="501" max="501" width="9.28515625" style="1" customWidth="1"/>
    <col min="502" max="502" width="5.42578125" style="1" customWidth="1"/>
    <col min="503" max="503" width="10.42578125" style="1" customWidth="1"/>
    <col min="504" max="504" width="16.28515625" style="1" customWidth="1"/>
    <col min="505" max="505" width="4.42578125" style="1" customWidth="1"/>
    <col min="506" max="506" width="11.7109375" style="1" customWidth="1"/>
    <col min="507" max="507" width="4.28515625" style="1" customWidth="1"/>
    <col min="508" max="508" width="1.7109375" style="1" customWidth="1"/>
    <col min="509" max="509" width="4.7109375" style="1" customWidth="1"/>
    <col min="510" max="510" width="1.7109375" style="1" customWidth="1"/>
    <col min="511" max="512" width="5.7109375" style="1" customWidth="1"/>
    <col min="513" max="513" width="15.42578125" style="1" bestFit="1" customWidth="1"/>
    <col min="514" max="514" width="6.7109375" style="1" customWidth="1"/>
    <col min="515" max="515" width="2.28515625" style="1" customWidth="1"/>
    <col min="516" max="519" width="9.28515625" style="1" customWidth="1"/>
    <col min="520" max="520" width="9.140625" style="1"/>
    <col min="521" max="521" width="15.28515625" style="1" bestFit="1" customWidth="1"/>
    <col min="522" max="748" width="9.140625" style="1"/>
    <col min="749" max="749" width="2.7109375" style="1" customWidth="1"/>
    <col min="750" max="750" width="4.42578125" style="1" customWidth="1"/>
    <col min="751" max="751" width="7.7109375" style="1" customWidth="1"/>
    <col min="752" max="752" width="8.5703125" style="1" customWidth="1"/>
    <col min="753" max="753" width="3" style="1" customWidth="1"/>
    <col min="754" max="754" width="14.28515625" style="1" customWidth="1"/>
    <col min="755" max="755" width="7.5703125" style="1" customWidth="1"/>
    <col min="756" max="756" width="7" style="1" customWidth="1"/>
    <col min="757" max="757" width="9.28515625" style="1" customWidth="1"/>
    <col min="758" max="758" width="5.42578125" style="1" customWidth="1"/>
    <col min="759" max="759" width="10.42578125" style="1" customWidth="1"/>
    <col min="760" max="760" width="16.28515625" style="1" customWidth="1"/>
    <col min="761" max="761" width="4.42578125" style="1" customWidth="1"/>
    <col min="762" max="762" width="11.7109375" style="1" customWidth="1"/>
    <col min="763" max="763" width="4.28515625" style="1" customWidth="1"/>
    <col min="764" max="764" width="1.7109375" style="1" customWidth="1"/>
    <col min="765" max="765" width="4.7109375" style="1" customWidth="1"/>
    <col min="766" max="766" width="1.7109375" style="1" customWidth="1"/>
    <col min="767" max="768" width="5.7109375" style="1" customWidth="1"/>
    <col min="769" max="769" width="15.42578125" style="1" bestFit="1" customWidth="1"/>
    <col min="770" max="770" width="6.7109375" style="1" customWidth="1"/>
    <col min="771" max="771" width="2.28515625" style="1" customWidth="1"/>
    <col min="772" max="775" width="9.28515625" style="1" customWidth="1"/>
    <col min="776" max="776" width="9.140625" style="1"/>
    <col min="777" max="777" width="15.28515625" style="1" bestFit="1" customWidth="1"/>
    <col min="778" max="1004" width="9.140625" style="1"/>
    <col min="1005" max="1005" width="2.7109375" style="1" customWidth="1"/>
    <col min="1006" max="1006" width="4.42578125" style="1" customWidth="1"/>
    <col min="1007" max="1007" width="7.7109375" style="1" customWidth="1"/>
    <col min="1008" max="1008" width="8.5703125" style="1" customWidth="1"/>
    <col min="1009" max="1009" width="3" style="1" customWidth="1"/>
    <col min="1010" max="1010" width="14.28515625" style="1" customWidth="1"/>
    <col min="1011" max="1011" width="7.5703125" style="1" customWidth="1"/>
    <col min="1012" max="1012" width="7" style="1" customWidth="1"/>
    <col min="1013" max="1013" width="9.28515625" style="1" customWidth="1"/>
    <col min="1014" max="1014" width="5.42578125" style="1" customWidth="1"/>
    <col min="1015" max="1015" width="10.42578125" style="1" customWidth="1"/>
    <col min="1016" max="1016" width="16.28515625" style="1" customWidth="1"/>
    <col min="1017" max="1017" width="4.42578125" style="1" customWidth="1"/>
    <col min="1018" max="1018" width="11.7109375" style="1" customWidth="1"/>
    <col min="1019" max="1019" width="4.28515625" style="1" customWidth="1"/>
    <col min="1020" max="1020" width="1.7109375" style="1" customWidth="1"/>
    <col min="1021" max="1021" width="4.7109375" style="1" customWidth="1"/>
    <col min="1022" max="1022" width="1.7109375" style="1" customWidth="1"/>
    <col min="1023" max="1024" width="5.7109375" style="1" customWidth="1"/>
    <col min="1025" max="1025" width="15.42578125" style="1" bestFit="1" customWidth="1"/>
    <col min="1026" max="1026" width="6.7109375" style="1" customWidth="1"/>
    <col min="1027" max="1027" width="2.28515625" style="1" customWidth="1"/>
    <col min="1028" max="1031" width="9.28515625" style="1" customWidth="1"/>
    <col min="1032" max="1032" width="9.140625" style="1"/>
    <col min="1033" max="1033" width="15.28515625" style="1" bestFit="1" customWidth="1"/>
    <col min="1034" max="1260" width="9.140625" style="1"/>
    <col min="1261" max="1261" width="2.7109375" style="1" customWidth="1"/>
    <col min="1262" max="1262" width="4.42578125" style="1" customWidth="1"/>
    <col min="1263" max="1263" width="7.7109375" style="1" customWidth="1"/>
    <col min="1264" max="1264" width="8.5703125" style="1" customWidth="1"/>
    <col min="1265" max="1265" width="3" style="1" customWidth="1"/>
    <col min="1266" max="1266" width="14.28515625" style="1" customWidth="1"/>
    <col min="1267" max="1267" width="7.5703125" style="1" customWidth="1"/>
    <col min="1268" max="1268" width="7" style="1" customWidth="1"/>
    <col min="1269" max="1269" width="9.28515625" style="1" customWidth="1"/>
    <col min="1270" max="1270" width="5.42578125" style="1" customWidth="1"/>
    <col min="1271" max="1271" width="10.42578125" style="1" customWidth="1"/>
    <col min="1272" max="1272" width="16.28515625" style="1" customWidth="1"/>
    <col min="1273" max="1273" width="4.42578125" style="1" customWidth="1"/>
    <col min="1274" max="1274" width="11.7109375" style="1" customWidth="1"/>
    <col min="1275" max="1275" width="4.28515625" style="1" customWidth="1"/>
    <col min="1276" max="1276" width="1.7109375" style="1" customWidth="1"/>
    <col min="1277" max="1277" width="4.7109375" style="1" customWidth="1"/>
    <col min="1278" max="1278" width="1.7109375" style="1" customWidth="1"/>
    <col min="1279" max="1280" width="5.7109375" style="1" customWidth="1"/>
    <col min="1281" max="1281" width="15.42578125" style="1" bestFit="1" customWidth="1"/>
    <col min="1282" max="1282" width="6.7109375" style="1" customWidth="1"/>
    <col min="1283" max="1283" width="2.28515625" style="1" customWidth="1"/>
    <col min="1284" max="1287" width="9.28515625" style="1" customWidth="1"/>
    <col min="1288" max="1288" width="9.140625" style="1"/>
    <col min="1289" max="1289" width="15.28515625" style="1" bestFit="1" customWidth="1"/>
    <col min="1290" max="1516" width="9.140625" style="1"/>
    <col min="1517" max="1517" width="2.7109375" style="1" customWidth="1"/>
    <col min="1518" max="1518" width="4.42578125" style="1" customWidth="1"/>
    <col min="1519" max="1519" width="7.7109375" style="1" customWidth="1"/>
    <col min="1520" max="1520" width="8.5703125" style="1" customWidth="1"/>
    <col min="1521" max="1521" width="3" style="1" customWidth="1"/>
    <col min="1522" max="1522" width="14.28515625" style="1" customWidth="1"/>
    <col min="1523" max="1523" width="7.5703125" style="1" customWidth="1"/>
    <col min="1524" max="1524" width="7" style="1" customWidth="1"/>
    <col min="1525" max="1525" width="9.28515625" style="1" customWidth="1"/>
    <col min="1526" max="1526" width="5.42578125" style="1" customWidth="1"/>
    <col min="1527" max="1527" width="10.42578125" style="1" customWidth="1"/>
    <col min="1528" max="1528" width="16.28515625" style="1" customWidth="1"/>
    <col min="1529" max="1529" width="4.42578125" style="1" customWidth="1"/>
    <col min="1530" max="1530" width="11.7109375" style="1" customWidth="1"/>
    <col min="1531" max="1531" width="4.28515625" style="1" customWidth="1"/>
    <col min="1532" max="1532" width="1.7109375" style="1" customWidth="1"/>
    <col min="1533" max="1533" width="4.7109375" style="1" customWidth="1"/>
    <col min="1534" max="1534" width="1.7109375" style="1" customWidth="1"/>
    <col min="1535" max="1536" width="5.7109375" style="1" customWidth="1"/>
    <col min="1537" max="1537" width="15.42578125" style="1" bestFit="1" customWidth="1"/>
    <col min="1538" max="1538" width="6.7109375" style="1" customWidth="1"/>
    <col min="1539" max="1539" width="2.28515625" style="1" customWidth="1"/>
    <col min="1540" max="1543" width="9.28515625" style="1" customWidth="1"/>
    <col min="1544" max="1544" width="9.140625" style="1"/>
    <col min="1545" max="1545" width="15.28515625" style="1" bestFit="1" customWidth="1"/>
    <col min="1546" max="1772" width="9.140625" style="1"/>
    <col min="1773" max="1773" width="2.7109375" style="1" customWidth="1"/>
    <col min="1774" max="1774" width="4.42578125" style="1" customWidth="1"/>
    <col min="1775" max="1775" width="7.7109375" style="1" customWidth="1"/>
    <col min="1776" max="1776" width="8.5703125" style="1" customWidth="1"/>
    <col min="1777" max="1777" width="3" style="1" customWidth="1"/>
    <col min="1778" max="1778" width="14.28515625" style="1" customWidth="1"/>
    <col min="1779" max="1779" width="7.5703125" style="1" customWidth="1"/>
    <col min="1780" max="1780" width="7" style="1" customWidth="1"/>
    <col min="1781" max="1781" width="9.28515625" style="1" customWidth="1"/>
    <col min="1782" max="1782" width="5.42578125" style="1" customWidth="1"/>
    <col min="1783" max="1783" width="10.42578125" style="1" customWidth="1"/>
    <col min="1784" max="1784" width="16.28515625" style="1" customWidth="1"/>
    <col min="1785" max="1785" width="4.42578125" style="1" customWidth="1"/>
    <col min="1786" max="1786" width="11.7109375" style="1" customWidth="1"/>
    <col min="1787" max="1787" width="4.28515625" style="1" customWidth="1"/>
    <col min="1788" max="1788" width="1.7109375" style="1" customWidth="1"/>
    <col min="1789" max="1789" width="4.7109375" style="1" customWidth="1"/>
    <col min="1790" max="1790" width="1.7109375" style="1" customWidth="1"/>
    <col min="1791" max="1792" width="5.7109375" style="1" customWidth="1"/>
    <col min="1793" max="1793" width="15.42578125" style="1" bestFit="1" customWidth="1"/>
    <col min="1794" max="1794" width="6.7109375" style="1" customWidth="1"/>
    <col min="1795" max="1795" width="2.28515625" style="1" customWidth="1"/>
    <col min="1796" max="1799" width="9.28515625" style="1" customWidth="1"/>
    <col min="1800" max="1800" width="9.140625" style="1"/>
    <col min="1801" max="1801" width="15.28515625" style="1" bestFit="1" customWidth="1"/>
    <col min="1802" max="2028" width="9.140625" style="1"/>
    <col min="2029" max="2029" width="2.7109375" style="1" customWidth="1"/>
    <col min="2030" max="2030" width="4.42578125" style="1" customWidth="1"/>
    <col min="2031" max="2031" width="7.7109375" style="1" customWidth="1"/>
    <col min="2032" max="2032" width="8.5703125" style="1" customWidth="1"/>
    <col min="2033" max="2033" width="3" style="1" customWidth="1"/>
    <col min="2034" max="2034" width="14.28515625" style="1" customWidth="1"/>
    <col min="2035" max="2035" width="7.5703125" style="1" customWidth="1"/>
    <col min="2036" max="2036" width="7" style="1" customWidth="1"/>
    <col min="2037" max="2037" width="9.28515625" style="1" customWidth="1"/>
    <col min="2038" max="2038" width="5.42578125" style="1" customWidth="1"/>
    <col min="2039" max="2039" width="10.42578125" style="1" customWidth="1"/>
    <col min="2040" max="2040" width="16.28515625" style="1" customWidth="1"/>
    <col min="2041" max="2041" width="4.42578125" style="1" customWidth="1"/>
    <col min="2042" max="2042" width="11.7109375" style="1" customWidth="1"/>
    <col min="2043" max="2043" width="4.28515625" style="1" customWidth="1"/>
    <col min="2044" max="2044" width="1.7109375" style="1" customWidth="1"/>
    <col min="2045" max="2045" width="4.7109375" style="1" customWidth="1"/>
    <col min="2046" max="2046" width="1.7109375" style="1" customWidth="1"/>
    <col min="2047" max="2048" width="5.7109375" style="1" customWidth="1"/>
    <col min="2049" max="2049" width="15.42578125" style="1" bestFit="1" customWidth="1"/>
    <col min="2050" max="2050" width="6.7109375" style="1" customWidth="1"/>
    <col min="2051" max="2051" width="2.28515625" style="1" customWidth="1"/>
    <col min="2052" max="2055" width="9.28515625" style="1" customWidth="1"/>
    <col min="2056" max="2056" width="9.140625" style="1"/>
    <col min="2057" max="2057" width="15.28515625" style="1" bestFit="1" customWidth="1"/>
    <col min="2058" max="2284" width="9.140625" style="1"/>
    <col min="2285" max="2285" width="2.7109375" style="1" customWidth="1"/>
    <col min="2286" max="2286" width="4.42578125" style="1" customWidth="1"/>
    <col min="2287" max="2287" width="7.7109375" style="1" customWidth="1"/>
    <col min="2288" max="2288" width="8.5703125" style="1" customWidth="1"/>
    <col min="2289" max="2289" width="3" style="1" customWidth="1"/>
    <col min="2290" max="2290" width="14.28515625" style="1" customWidth="1"/>
    <col min="2291" max="2291" width="7.5703125" style="1" customWidth="1"/>
    <col min="2292" max="2292" width="7" style="1" customWidth="1"/>
    <col min="2293" max="2293" width="9.28515625" style="1" customWidth="1"/>
    <col min="2294" max="2294" width="5.42578125" style="1" customWidth="1"/>
    <col min="2295" max="2295" width="10.42578125" style="1" customWidth="1"/>
    <col min="2296" max="2296" width="16.28515625" style="1" customWidth="1"/>
    <col min="2297" max="2297" width="4.42578125" style="1" customWidth="1"/>
    <col min="2298" max="2298" width="11.7109375" style="1" customWidth="1"/>
    <col min="2299" max="2299" width="4.28515625" style="1" customWidth="1"/>
    <col min="2300" max="2300" width="1.7109375" style="1" customWidth="1"/>
    <col min="2301" max="2301" width="4.7109375" style="1" customWidth="1"/>
    <col min="2302" max="2302" width="1.7109375" style="1" customWidth="1"/>
    <col min="2303" max="2304" width="5.7109375" style="1" customWidth="1"/>
    <col min="2305" max="2305" width="15.42578125" style="1" bestFit="1" customWidth="1"/>
    <col min="2306" max="2306" width="6.7109375" style="1" customWidth="1"/>
    <col min="2307" max="2307" width="2.28515625" style="1" customWidth="1"/>
    <col min="2308" max="2311" width="9.28515625" style="1" customWidth="1"/>
    <col min="2312" max="2312" width="9.140625" style="1"/>
    <col min="2313" max="2313" width="15.28515625" style="1" bestFit="1" customWidth="1"/>
    <col min="2314" max="2540" width="9.140625" style="1"/>
    <col min="2541" max="2541" width="2.7109375" style="1" customWidth="1"/>
    <col min="2542" max="2542" width="4.42578125" style="1" customWidth="1"/>
    <col min="2543" max="2543" width="7.7109375" style="1" customWidth="1"/>
    <col min="2544" max="2544" width="8.5703125" style="1" customWidth="1"/>
    <col min="2545" max="2545" width="3" style="1" customWidth="1"/>
    <col min="2546" max="2546" width="14.28515625" style="1" customWidth="1"/>
    <col min="2547" max="2547" width="7.5703125" style="1" customWidth="1"/>
    <col min="2548" max="2548" width="7" style="1" customWidth="1"/>
    <col min="2549" max="2549" width="9.28515625" style="1" customWidth="1"/>
    <col min="2550" max="2550" width="5.42578125" style="1" customWidth="1"/>
    <col min="2551" max="2551" width="10.42578125" style="1" customWidth="1"/>
    <col min="2552" max="2552" width="16.28515625" style="1" customWidth="1"/>
    <col min="2553" max="2553" width="4.42578125" style="1" customWidth="1"/>
    <col min="2554" max="2554" width="11.7109375" style="1" customWidth="1"/>
    <col min="2555" max="2555" width="4.28515625" style="1" customWidth="1"/>
    <col min="2556" max="2556" width="1.7109375" style="1" customWidth="1"/>
    <col min="2557" max="2557" width="4.7109375" style="1" customWidth="1"/>
    <col min="2558" max="2558" width="1.7109375" style="1" customWidth="1"/>
    <col min="2559" max="2560" width="5.7109375" style="1" customWidth="1"/>
    <col min="2561" max="2561" width="15.42578125" style="1" bestFit="1" customWidth="1"/>
    <col min="2562" max="2562" width="6.7109375" style="1" customWidth="1"/>
    <col min="2563" max="2563" width="2.28515625" style="1" customWidth="1"/>
    <col min="2564" max="2567" width="9.28515625" style="1" customWidth="1"/>
    <col min="2568" max="2568" width="9.140625" style="1"/>
    <col min="2569" max="2569" width="15.28515625" style="1" bestFit="1" customWidth="1"/>
    <col min="2570" max="2796" width="9.140625" style="1"/>
    <col min="2797" max="2797" width="2.7109375" style="1" customWidth="1"/>
    <col min="2798" max="2798" width="4.42578125" style="1" customWidth="1"/>
    <col min="2799" max="2799" width="7.7109375" style="1" customWidth="1"/>
    <col min="2800" max="2800" width="8.5703125" style="1" customWidth="1"/>
    <col min="2801" max="2801" width="3" style="1" customWidth="1"/>
    <col min="2802" max="2802" width="14.28515625" style="1" customWidth="1"/>
    <col min="2803" max="2803" width="7.5703125" style="1" customWidth="1"/>
    <col min="2804" max="2804" width="7" style="1" customWidth="1"/>
    <col min="2805" max="2805" width="9.28515625" style="1" customWidth="1"/>
    <col min="2806" max="2806" width="5.42578125" style="1" customWidth="1"/>
    <col min="2807" max="2807" width="10.42578125" style="1" customWidth="1"/>
    <col min="2808" max="2808" width="16.28515625" style="1" customWidth="1"/>
    <col min="2809" max="2809" width="4.42578125" style="1" customWidth="1"/>
    <col min="2810" max="2810" width="11.7109375" style="1" customWidth="1"/>
    <col min="2811" max="2811" width="4.28515625" style="1" customWidth="1"/>
    <col min="2812" max="2812" width="1.7109375" style="1" customWidth="1"/>
    <col min="2813" max="2813" width="4.7109375" style="1" customWidth="1"/>
    <col min="2814" max="2814" width="1.7109375" style="1" customWidth="1"/>
    <col min="2815" max="2816" width="5.7109375" style="1" customWidth="1"/>
    <col min="2817" max="2817" width="15.42578125" style="1" bestFit="1" customWidth="1"/>
    <col min="2818" max="2818" width="6.7109375" style="1" customWidth="1"/>
    <col min="2819" max="2819" width="2.28515625" style="1" customWidth="1"/>
    <col min="2820" max="2823" width="9.28515625" style="1" customWidth="1"/>
    <col min="2824" max="2824" width="9.140625" style="1"/>
    <col min="2825" max="2825" width="15.28515625" style="1" bestFit="1" customWidth="1"/>
    <col min="2826" max="3052" width="9.140625" style="1"/>
    <col min="3053" max="3053" width="2.7109375" style="1" customWidth="1"/>
    <col min="3054" max="3054" width="4.42578125" style="1" customWidth="1"/>
    <col min="3055" max="3055" width="7.7109375" style="1" customWidth="1"/>
    <col min="3056" max="3056" width="8.5703125" style="1" customWidth="1"/>
    <col min="3057" max="3057" width="3" style="1" customWidth="1"/>
    <col min="3058" max="3058" width="14.28515625" style="1" customWidth="1"/>
    <col min="3059" max="3059" width="7.5703125" style="1" customWidth="1"/>
    <col min="3060" max="3060" width="7" style="1" customWidth="1"/>
    <col min="3061" max="3061" width="9.28515625" style="1" customWidth="1"/>
    <col min="3062" max="3062" width="5.42578125" style="1" customWidth="1"/>
    <col min="3063" max="3063" width="10.42578125" style="1" customWidth="1"/>
    <col min="3064" max="3064" width="16.28515625" style="1" customWidth="1"/>
    <col min="3065" max="3065" width="4.42578125" style="1" customWidth="1"/>
    <col min="3066" max="3066" width="11.7109375" style="1" customWidth="1"/>
    <col min="3067" max="3067" width="4.28515625" style="1" customWidth="1"/>
    <col min="3068" max="3068" width="1.7109375" style="1" customWidth="1"/>
    <col min="3069" max="3069" width="4.7109375" style="1" customWidth="1"/>
    <col min="3070" max="3070" width="1.7109375" style="1" customWidth="1"/>
    <col min="3071" max="3072" width="5.7109375" style="1" customWidth="1"/>
    <col min="3073" max="3073" width="15.42578125" style="1" bestFit="1" customWidth="1"/>
    <col min="3074" max="3074" width="6.7109375" style="1" customWidth="1"/>
    <col min="3075" max="3075" width="2.28515625" style="1" customWidth="1"/>
    <col min="3076" max="3079" width="9.28515625" style="1" customWidth="1"/>
    <col min="3080" max="3080" width="9.140625" style="1"/>
    <col min="3081" max="3081" width="15.28515625" style="1" bestFit="1" customWidth="1"/>
    <col min="3082" max="3308" width="9.140625" style="1"/>
    <col min="3309" max="3309" width="2.7109375" style="1" customWidth="1"/>
    <col min="3310" max="3310" width="4.42578125" style="1" customWidth="1"/>
    <col min="3311" max="3311" width="7.7109375" style="1" customWidth="1"/>
    <col min="3312" max="3312" width="8.5703125" style="1" customWidth="1"/>
    <col min="3313" max="3313" width="3" style="1" customWidth="1"/>
    <col min="3314" max="3314" width="14.28515625" style="1" customWidth="1"/>
    <col min="3315" max="3315" width="7.5703125" style="1" customWidth="1"/>
    <col min="3316" max="3316" width="7" style="1" customWidth="1"/>
    <col min="3317" max="3317" width="9.28515625" style="1" customWidth="1"/>
    <col min="3318" max="3318" width="5.42578125" style="1" customWidth="1"/>
    <col min="3319" max="3319" width="10.42578125" style="1" customWidth="1"/>
    <col min="3320" max="3320" width="16.28515625" style="1" customWidth="1"/>
    <col min="3321" max="3321" width="4.42578125" style="1" customWidth="1"/>
    <col min="3322" max="3322" width="11.7109375" style="1" customWidth="1"/>
    <col min="3323" max="3323" width="4.28515625" style="1" customWidth="1"/>
    <col min="3324" max="3324" width="1.7109375" style="1" customWidth="1"/>
    <col min="3325" max="3325" width="4.7109375" style="1" customWidth="1"/>
    <col min="3326" max="3326" width="1.7109375" style="1" customWidth="1"/>
    <col min="3327" max="3328" width="5.7109375" style="1" customWidth="1"/>
    <col min="3329" max="3329" width="15.42578125" style="1" bestFit="1" customWidth="1"/>
    <col min="3330" max="3330" width="6.7109375" style="1" customWidth="1"/>
    <col min="3331" max="3331" width="2.28515625" style="1" customWidth="1"/>
    <col min="3332" max="3335" width="9.28515625" style="1" customWidth="1"/>
    <col min="3336" max="3336" width="9.140625" style="1"/>
    <col min="3337" max="3337" width="15.28515625" style="1" bestFit="1" customWidth="1"/>
    <col min="3338" max="3564" width="9.140625" style="1"/>
    <col min="3565" max="3565" width="2.7109375" style="1" customWidth="1"/>
    <col min="3566" max="3566" width="4.42578125" style="1" customWidth="1"/>
    <col min="3567" max="3567" width="7.7109375" style="1" customWidth="1"/>
    <col min="3568" max="3568" width="8.5703125" style="1" customWidth="1"/>
    <col min="3569" max="3569" width="3" style="1" customWidth="1"/>
    <col min="3570" max="3570" width="14.28515625" style="1" customWidth="1"/>
    <col min="3571" max="3571" width="7.5703125" style="1" customWidth="1"/>
    <col min="3572" max="3572" width="7" style="1" customWidth="1"/>
    <col min="3573" max="3573" width="9.28515625" style="1" customWidth="1"/>
    <col min="3574" max="3574" width="5.42578125" style="1" customWidth="1"/>
    <col min="3575" max="3575" width="10.42578125" style="1" customWidth="1"/>
    <col min="3576" max="3576" width="16.28515625" style="1" customWidth="1"/>
    <col min="3577" max="3577" width="4.42578125" style="1" customWidth="1"/>
    <col min="3578" max="3578" width="11.7109375" style="1" customWidth="1"/>
    <col min="3579" max="3579" width="4.28515625" style="1" customWidth="1"/>
    <col min="3580" max="3580" width="1.7109375" style="1" customWidth="1"/>
    <col min="3581" max="3581" width="4.7109375" style="1" customWidth="1"/>
    <col min="3582" max="3582" width="1.7109375" style="1" customWidth="1"/>
    <col min="3583" max="3584" width="5.7109375" style="1" customWidth="1"/>
    <col min="3585" max="3585" width="15.42578125" style="1" bestFit="1" customWidth="1"/>
    <col min="3586" max="3586" width="6.7109375" style="1" customWidth="1"/>
    <col min="3587" max="3587" width="2.28515625" style="1" customWidth="1"/>
    <col min="3588" max="3591" width="9.28515625" style="1" customWidth="1"/>
    <col min="3592" max="3592" width="9.140625" style="1"/>
    <col min="3593" max="3593" width="15.28515625" style="1" bestFit="1" customWidth="1"/>
    <col min="3594" max="3820" width="9.140625" style="1"/>
    <col min="3821" max="3821" width="2.7109375" style="1" customWidth="1"/>
    <col min="3822" max="3822" width="4.42578125" style="1" customWidth="1"/>
    <col min="3823" max="3823" width="7.7109375" style="1" customWidth="1"/>
    <col min="3824" max="3824" width="8.5703125" style="1" customWidth="1"/>
    <col min="3825" max="3825" width="3" style="1" customWidth="1"/>
    <col min="3826" max="3826" width="14.28515625" style="1" customWidth="1"/>
    <col min="3827" max="3827" width="7.5703125" style="1" customWidth="1"/>
    <col min="3828" max="3828" width="7" style="1" customWidth="1"/>
    <col min="3829" max="3829" width="9.28515625" style="1" customWidth="1"/>
    <col min="3830" max="3830" width="5.42578125" style="1" customWidth="1"/>
    <col min="3831" max="3831" width="10.42578125" style="1" customWidth="1"/>
    <col min="3832" max="3832" width="16.28515625" style="1" customWidth="1"/>
    <col min="3833" max="3833" width="4.42578125" style="1" customWidth="1"/>
    <col min="3834" max="3834" width="11.7109375" style="1" customWidth="1"/>
    <col min="3835" max="3835" width="4.28515625" style="1" customWidth="1"/>
    <col min="3836" max="3836" width="1.7109375" style="1" customWidth="1"/>
    <col min="3837" max="3837" width="4.7109375" style="1" customWidth="1"/>
    <col min="3838" max="3838" width="1.7109375" style="1" customWidth="1"/>
    <col min="3839" max="3840" width="5.7109375" style="1" customWidth="1"/>
    <col min="3841" max="3841" width="15.42578125" style="1" bestFit="1" customWidth="1"/>
    <col min="3842" max="3842" width="6.7109375" style="1" customWidth="1"/>
    <col min="3843" max="3843" width="2.28515625" style="1" customWidth="1"/>
    <col min="3844" max="3847" width="9.28515625" style="1" customWidth="1"/>
    <col min="3848" max="3848" width="9.140625" style="1"/>
    <col min="3849" max="3849" width="15.28515625" style="1" bestFit="1" customWidth="1"/>
    <col min="3850" max="4076" width="9.140625" style="1"/>
    <col min="4077" max="4077" width="2.7109375" style="1" customWidth="1"/>
    <col min="4078" max="4078" width="4.42578125" style="1" customWidth="1"/>
    <col min="4079" max="4079" width="7.7109375" style="1" customWidth="1"/>
    <col min="4080" max="4080" width="8.5703125" style="1" customWidth="1"/>
    <col min="4081" max="4081" width="3" style="1" customWidth="1"/>
    <col min="4082" max="4082" width="14.28515625" style="1" customWidth="1"/>
    <col min="4083" max="4083" width="7.5703125" style="1" customWidth="1"/>
    <col min="4084" max="4084" width="7" style="1" customWidth="1"/>
    <col min="4085" max="4085" width="9.28515625" style="1" customWidth="1"/>
    <col min="4086" max="4086" width="5.42578125" style="1" customWidth="1"/>
    <col min="4087" max="4087" width="10.42578125" style="1" customWidth="1"/>
    <col min="4088" max="4088" width="16.28515625" style="1" customWidth="1"/>
    <col min="4089" max="4089" width="4.42578125" style="1" customWidth="1"/>
    <col min="4090" max="4090" width="11.7109375" style="1" customWidth="1"/>
    <col min="4091" max="4091" width="4.28515625" style="1" customWidth="1"/>
    <col min="4092" max="4092" width="1.7109375" style="1" customWidth="1"/>
    <col min="4093" max="4093" width="4.7109375" style="1" customWidth="1"/>
    <col min="4094" max="4094" width="1.7109375" style="1" customWidth="1"/>
    <col min="4095" max="4096" width="5.7109375" style="1" customWidth="1"/>
    <col min="4097" max="4097" width="15.42578125" style="1" bestFit="1" customWidth="1"/>
    <col min="4098" max="4098" width="6.7109375" style="1" customWidth="1"/>
    <col min="4099" max="4099" width="2.28515625" style="1" customWidth="1"/>
    <col min="4100" max="4103" width="9.28515625" style="1" customWidth="1"/>
    <col min="4104" max="4104" width="9.140625" style="1"/>
    <col min="4105" max="4105" width="15.28515625" style="1" bestFit="1" customWidth="1"/>
    <col min="4106" max="4332" width="9.140625" style="1"/>
    <col min="4333" max="4333" width="2.7109375" style="1" customWidth="1"/>
    <col min="4334" max="4334" width="4.42578125" style="1" customWidth="1"/>
    <col min="4335" max="4335" width="7.7109375" style="1" customWidth="1"/>
    <col min="4336" max="4336" width="8.5703125" style="1" customWidth="1"/>
    <col min="4337" max="4337" width="3" style="1" customWidth="1"/>
    <col min="4338" max="4338" width="14.28515625" style="1" customWidth="1"/>
    <col min="4339" max="4339" width="7.5703125" style="1" customWidth="1"/>
    <col min="4340" max="4340" width="7" style="1" customWidth="1"/>
    <col min="4341" max="4341" width="9.28515625" style="1" customWidth="1"/>
    <col min="4342" max="4342" width="5.42578125" style="1" customWidth="1"/>
    <col min="4343" max="4343" width="10.42578125" style="1" customWidth="1"/>
    <col min="4344" max="4344" width="16.28515625" style="1" customWidth="1"/>
    <col min="4345" max="4345" width="4.42578125" style="1" customWidth="1"/>
    <col min="4346" max="4346" width="11.7109375" style="1" customWidth="1"/>
    <col min="4347" max="4347" width="4.28515625" style="1" customWidth="1"/>
    <col min="4348" max="4348" width="1.7109375" style="1" customWidth="1"/>
    <col min="4349" max="4349" width="4.7109375" style="1" customWidth="1"/>
    <col min="4350" max="4350" width="1.7109375" style="1" customWidth="1"/>
    <col min="4351" max="4352" width="5.7109375" style="1" customWidth="1"/>
    <col min="4353" max="4353" width="15.42578125" style="1" bestFit="1" customWidth="1"/>
    <col min="4354" max="4354" width="6.7109375" style="1" customWidth="1"/>
    <col min="4355" max="4355" width="2.28515625" style="1" customWidth="1"/>
    <col min="4356" max="4359" width="9.28515625" style="1" customWidth="1"/>
    <col min="4360" max="4360" width="9.140625" style="1"/>
    <col min="4361" max="4361" width="15.28515625" style="1" bestFit="1" customWidth="1"/>
    <col min="4362" max="4588" width="9.140625" style="1"/>
    <col min="4589" max="4589" width="2.7109375" style="1" customWidth="1"/>
    <col min="4590" max="4590" width="4.42578125" style="1" customWidth="1"/>
    <col min="4591" max="4591" width="7.7109375" style="1" customWidth="1"/>
    <col min="4592" max="4592" width="8.5703125" style="1" customWidth="1"/>
    <col min="4593" max="4593" width="3" style="1" customWidth="1"/>
    <col min="4594" max="4594" width="14.28515625" style="1" customWidth="1"/>
    <col min="4595" max="4595" width="7.5703125" style="1" customWidth="1"/>
    <col min="4596" max="4596" width="7" style="1" customWidth="1"/>
    <col min="4597" max="4597" width="9.28515625" style="1" customWidth="1"/>
    <col min="4598" max="4598" width="5.42578125" style="1" customWidth="1"/>
    <col min="4599" max="4599" width="10.42578125" style="1" customWidth="1"/>
    <col min="4600" max="4600" width="16.28515625" style="1" customWidth="1"/>
    <col min="4601" max="4601" width="4.42578125" style="1" customWidth="1"/>
    <col min="4602" max="4602" width="11.7109375" style="1" customWidth="1"/>
    <col min="4603" max="4603" width="4.28515625" style="1" customWidth="1"/>
    <col min="4604" max="4604" width="1.7109375" style="1" customWidth="1"/>
    <col min="4605" max="4605" width="4.7109375" style="1" customWidth="1"/>
    <col min="4606" max="4606" width="1.7109375" style="1" customWidth="1"/>
    <col min="4607" max="4608" width="5.7109375" style="1" customWidth="1"/>
    <col min="4609" max="4609" width="15.42578125" style="1" bestFit="1" customWidth="1"/>
    <col min="4610" max="4610" width="6.7109375" style="1" customWidth="1"/>
    <col min="4611" max="4611" width="2.28515625" style="1" customWidth="1"/>
    <col min="4612" max="4615" width="9.28515625" style="1" customWidth="1"/>
    <col min="4616" max="4616" width="9.140625" style="1"/>
    <col min="4617" max="4617" width="15.28515625" style="1" bestFit="1" customWidth="1"/>
    <col min="4618" max="4844" width="9.140625" style="1"/>
    <col min="4845" max="4845" width="2.7109375" style="1" customWidth="1"/>
    <col min="4846" max="4846" width="4.42578125" style="1" customWidth="1"/>
    <col min="4847" max="4847" width="7.7109375" style="1" customWidth="1"/>
    <col min="4848" max="4848" width="8.5703125" style="1" customWidth="1"/>
    <col min="4849" max="4849" width="3" style="1" customWidth="1"/>
    <col min="4850" max="4850" width="14.28515625" style="1" customWidth="1"/>
    <col min="4851" max="4851" width="7.5703125" style="1" customWidth="1"/>
    <col min="4852" max="4852" width="7" style="1" customWidth="1"/>
    <col min="4853" max="4853" width="9.28515625" style="1" customWidth="1"/>
    <col min="4854" max="4854" width="5.42578125" style="1" customWidth="1"/>
    <col min="4855" max="4855" width="10.42578125" style="1" customWidth="1"/>
    <col min="4856" max="4856" width="16.28515625" style="1" customWidth="1"/>
    <col min="4857" max="4857" width="4.42578125" style="1" customWidth="1"/>
    <col min="4858" max="4858" width="11.7109375" style="1" customWidth="1"/>
    <col min="4859" max="4859" width="4.28515625" style="1" customWidth="1"/>
    <col min="4860" max="4860" width="1.7109375" style="1" customWidth="1"/>
    <col min="4861" max="4861" width="4.7109375" style="1" customWidth="1"/>
    <col min="4862" max="4862" width="1.7109375" style="1" customWidth="1"/>
    <col min="4863" max="4864" width="5.7109375" style="1" customWidth="1"/>
    <col min="4865" max="4865" width="15.42578125" style="1" bestFit="1" customWidth="1"/>
    <col min="4866" max="4866" width="6.7109375" style="1" customWidth="1"/>
    <col min="4867" max="4867" width="2.28515625" style="1" customWidth="1"/>
    <col min="4868" max="4871" width="9.28515625" style="1" customWidth="1"/>
    <col min="4872" max="4872" width="9.140625" style="1"/>
    <col min="4873" max="4873" width="15.28515625" style="1" bestFit="1" customWidth="1"/>
    <col min="4874" max="5100" width="9.140625" style="1"/>
    <col min="5101" max="5101" width="2.7109375" style="1" customWidth="1"/>
    <col min="5102" max="5102" width="4.42578125" style="1" customWidth="1"/>
    <col min="5103" max="5103" width="7.7109375" style="1" customWidth="1"/>
    <col min="5104" max="5104" width="8.5703125" style="1" customWidth="1"/>
    <col min="5105" max="5105" width="3" style="1" customWidth="1"/>
    <col min="5106" max="5106" width="14.28515625" style="1" customWidth="1"/>
    <col min="5107" max="5107" width="7.5703125" style="1" customWidth="1"/>
    <col min="5108" max="5108" width="7" style="1" customWidth="1"/>
    <col min="5109" max="5109" width="9.28515625" style="1" customWidth="1"/>
    <col min="5110" max="5110" width="5.42578125" style="1" customWidth="1"/>
    <col min="5111" max="5111" width="10.42578125" style="1" customWidth="1"/>
    <col min="5112" max="5112" width="16.28515625" style="1" customWidth="1"/>
    <col min="5113" max="5113" width="4.42578125" style="1" customWidth="1"/>
    <col min="5114" max="5114" width="11.7109375" style="1" customWidth="1"/>
    <col min="5115" max="5115" width="4.28515625" style="1" customWidth="1"/>
    <col min="5116" max="5116" width="1.7109375" style="1" customWidth="1"/>
    <col min="5117" max="5117" width="4.7109375" style="1" customWidth="1"/>
    <col min="5118" max="5118" width="1.7109375" style="1" customWidth="1"/>
    <col min="5119" max="5120" width="5.7109375" style="1" customWidth="1"/>
    <col min="5121" max="5121" width="15.42578125" style="1" bestFit="1" customWidth="1"/>
    <col min="5122" max="5122" width="6.7109375" style="1" customWidth="1"/>
    <col min="5123" max="5123" width="2.28515625" style="1" customWidth="1"/>
    <col min="5124" max="5127" width="9.28515625" style="1" customWidth="1"/>
    <col min="5128" max="5128" width="9.140625" style="1"/>
    <col min="5129" max="5129" width="15.28515625" style="1" bestFit="1" customWidth="1"/>
    <col min="5130" max="5356" width="9.140625" style="1"/>
    <col min="5357" max="5357" width="2.7109375" style="1" customWidth="1"/>
    <col min="5358" max="5358" width="4.42578125" style="1" customWidth="1"/>
    <col min="5359" max="5359" width="7.7109375" style="1" customWidth="1"/>
    <col min="5360" max="5360" width="8.5703125" style="1" customWidth="1"/>
    <col min="5361" max="5361" width="3" style="1" customWidth="1"/>
    <col min="5362" max="5362" width="14.28515625" style="1" customWidth="1"/>
    <col min="5363" max="5363" width="7.5703125" style="1" customWidth="1"/>
    <col min="5364" max="5364" width="7" style="1" customWidth="1"/>
    <col min="5365" max="5365" width="9.28515625" style="1" customWidth="1"/>
    <col min="5366" max="5366" width="5.42578125" style="1" customWidth="1"/>
    <col min="5367" max="5367" width="10.42578125" style="1" customWidth="1"/>
    <col min="5368" max="5368" width="16.28515625" style="1" customWidth="1"/>
    <col min="5369" max="5369" width="4.42578125" style="1" customWidth="1"/>
    <col min="5370" max="5370" width="11.7109375" style="1" customWidth="1"/>
    <col min="5371" max="5371" width="4.28515625" style="1" customWidth="1"/>
    <col min="5372" max="5372" width="1.7109375" style="1" customWidth="1"/>
    <col min="5373" max="5373" width="4.7109375" style="1" customWidth="1"/>
    <col min="5374" max="5374" width="1.7109375" style="1" customWidth="1"/>
    <col min="5375" max="5376" width="5.7109375" style="1" customWidth="1"/>
    <col min="5377" max="5377" width="15.42578125" style="1" bestFit="1" customWidth="1"/>
    <col min="5378" max="5378" width="6.7109375" style="1" customWidth="1"/>
    <col min="5379" max="5379" width="2.28515625" style="1" customWidth="1"/>
    <col min="5380" max="5383" width="9.28515625" style="1" customWidth="1"/>
    <col min="5384" max="5384" width="9.140625" style="1"/>
    <col min="5385" max="5385" width="15.28515625" style="1" bestFit="1" customWidth="1"/>
    <col min="5386" max="5612" width="9.140625" style="1"/>
    <col min="5613" max="5613" width="2.7109375" style="1" customWidth="1"/>
    <col min="5614" max="5614" width="4.42578125" style="1" customWidth="1"/>
    <col min="5615" max="5615" width="7.7109375" style="1" customWidth="1"/>
    <col min="5616" max="5616" width="8.5703125" style="1" customWidth="1"/>
    <col min="5617" max="5617" width="3" style="1" customWidth="1"/>
    <col min="5618" max="5618" width="14.28515625" style="1" customWidth="1"/>
    <col min="5619" max="5619" width="7.5703125" style="1" customWidth="1"/>
    <col min="5620" max="5620" width="7" style="1" customWidth="1"/>
    <col min="5621" max="5621" width="9.28515625" style="1" customWidth="1"/>
    <col min="5622" max="5622" width="5.42578125" style="1" customWidth="1"/>
    <col min="5623" max="5623" width="10.42578125" style="1" customWidth="1"/>
    <col min="5624" max="5624" width="16.28515625" style="1" customWidth="1"/>
    <col min="5625" max="5625" width="4.42578125" style="1" customWidth="1"/>
    <col min="5626" max="5626" width="11.7109375" style="1" customWidth="1"/>
    <col min="5627" max="5627" width="4.28515625" style="1" customWidth="1"/>
    <col min="5628" max="5628" width="1.7109375" style="1" customWidth="1"/>
    <col min="5629" max="5629" width="4.7109375" style="1" customWidth="1"/>
    <col min="5630" max="5630" width="1.7109375" style="1" customWidth="1"/>
    <col min="5631" max="5632" width="5.7109375" style="1" customWidth="1"/>
    <col min="5633" max="5633" width="15.42578125" style="1" bestFit="1" customWidth="1"/>
    <col min="5634" max="5634" width="6.7109375" style="1" customWidth="1"/>
    <col min="5635" max="5635" width="2.28515625" style="1" customWidth="1"/>
    <col min="5636" max="5639" width="9.28515625" style="1" customWidth="1"/>
    <col min="5640" max="5640" width="9.140625" style="1"/>
    <col min="5641" max="5641" width="15.28515625" style="1" bestFit="1" customWidth="1"/>
    <col min="5642" max="5868" width="9.140625" style="1"/>
    <col min="5869" max="5869" width="2.7109375" style="1" customWidth="1"/>
    <col min="5870" max="5870" width="4.42578125" style="1" customWidth="1"/>
    <col min="5871" max="5871" width="7.7109375" style="1" customWidth="1"/>
    <col min="5872" max="5872" width="8.5703125" style="1" customWidth="1"/>
    <col min="5873" max="5873" width="3" style="1" customWidth="1"/>
    <col min="5874" max="5874" width="14.28515625" style="1" customWidth="1"/>
    <col min="5875" max="5875" width="7.5703125" style="1" customWidth="1"/>
    <col min="5876" max="5876" width="7" style="1" customWidth="1"/>
    <col min="5877" max="5877" width="9.28515625" style="1" customWidth="1"/>
    <col min="5878" max="5878" width="5.42578125" style="1" customWidth="1"/>
    <col min="5879" max="5879" width="10.42578125" style="1" customWidth="1"/>
    <col min="5880" max="5880" width="16.28515625" style="1" customWidth="1"/>
    <col min="5881" max="5881" width="4.42578125" style="1" customWidth="1"/>
    <col min="5882" max="5882" width="11.7109375" style="1" customWidth="1"/>
    <col min="5883" max="5883" width="4.28515625" style="1" customWidth="1"/>
    <col min="5884" max="5884" width="1.7109375" style="1" customWidth="1"/>
    <col min="5885" max="5885" width="4.7109375" style="1" customWidth="1"/>
    <col min="5886" max="5886" width="1.7109375" style="1" customWidth="1"/>
    <col min="5887" max="5888" width="5.7109375" style="1" customWidth="1"/>
    <col min="5889" max="5889" width="15.42578125" style="1" bestFit="1" customWidth="1"/>
    <col min="5890" max="5890" width="6.7109375" style="1" customWidth="1"/>
    <col min="5891" max="5891" width="2.28515625" style="1" customWidth="1"/>
    <col min="5892" max="5895" width="9.28515625" style="1" customWidth="1"/>
    <col min="5896" max="5896" width="9.140625" style="1"/>
    <col min="5897" max="5897" width="15.28515625" style="1" bestFit="1" customWidth="1"/>
    <col min="5898" max="6124" width="9.140625" style="1"/>
    <col min="6125" max="6125" width="2.7109375" style="1" customWidth="1"/>
    <col min="6126" max="6126" width="4.42578125" style="1" customWidth="1"/>
    <col min="6127" max="6127" width="7.7109375" style="1" customWidth="1"/>
    <col min="6128" max="6128" width="8.5703125" style="1" customWidth="1"/>
    <col min="6129" max="6129" width="3" style="1" customWidth="1"/>
    <col min="6130" max="6130" width="14.28515625" style="1" customWidth="1"/>
    <col min="6131" max="6131" width="7.5703125" style="1" customWidth="1"/>
    <col min="6132" max="6132" width="7" style="1" customWidth="1"/>
    <col min="6133" max="6133" width="9.28515625" style="1" customWidth="1"/>
    <col min="6134" max="6134" width="5.42578125" style="1" customWidth="1"/>
    <col min="6135" max="6135" width="10.42578125" style="1" customWidth="1"/>
    <col min="6136" max="6136" width="16.28515625" style="1" customWidth="1"/>
    <col min="6137" max="6137" width="4.42578125" style="1" customWidth="1"/>
    <col min="6138" max="6138" width="11.7109375" style="1" customWidth="1"/>
    <col min="6139" max="6139" width="4.28515625" style="1" customWidth="1"/>
    <col min="6140" max="6140" width="1.7109375" style="1" customWidth="1"/>
    <col min="6141" max="6141" width="4.7109375" style="1" customWidth="1"/>
    <col min="6142" max="6142" width="1.7109375" style="1" customWidth="1"/>
    <col min="6143" max="6144" width="5.7109375" style="1" customWidth="1"/>
    <col min="6145" max="6145" width="15.42578125" style="1" bestFit="1" customWidth="1"/>
    <col min="6146" max="6146" width="6.7109375" style="1" customWidth="1"/>
    <col min="6147" max="6147" width="2.28515625" style="1" customWidth="1"/>
    <col min="6148" max="6151" width="9.28515625" style="1" customWidth="1"/>
    <col min="6152" max="6152" width="9.140625" style="1"/>
    <col min="6153" max="6153" width="15.28515625" style="1" bestFit="1" customWidth="1"/>
    <col min="6154" max="6380" width="9.140625" style="1"/>
    <col min="6381" max="6381" width="2.7109375" style="1" customWidth="1"/>
    <col min="6382" max="6382" width="4.42578125" style="1" customWidth="1"/>
    <col min="6383" max="6383" width="7.7109375" style="1" customWidth="1"/>
    <col min="6384" max="6384" width="8.5703125" style="1" customWidth="1"/>
    <col min="6385" max="6385" width="3" style="1" customWidth="1"/>
    <col min="6386" max="6386" width="14.28515625" style="1" customWidth="1"/>
    <col min="6387" max="6387" width="7.5703125" style="1" customWidth="1"/>
    <col min="6388" max="6388" width="7" style="1" customWidth="1"/>
    <col min="6389" max="6389" width="9.28515625" style="1" customWidth="1"/>
    <col min="6390" max="6390" width="5.42578125" style="1" customWidth="1"/>
    <col min="6391" max="6391" width="10.42578125" style="1" customWidth="1"/>
    <col min="6392" max="6392" width="16.28515625" style="1" customWidth="1"/>
    <col min="6393" max="6393" width="4.42578125" style="1" customWidth="1"/>
    <col min="6394" max="6394" width="11.7109375" style="1" customWidth="1"/>
    <col min="6395" max="6395" width="4.28515625" style="1" customWidth="1"/>
    <col min="6396" max="6396" width="1.7109375" style="1" customWidth="1"/>
    <col min="6397" max="6397" width="4.7109375" style="1" customWidth="1"/>
    <col min="6398" max="6398" width="1.7109375" style="1" customWidth="1"/>
    <col min="6399" max="6400" width="5.7109375" style="1" customWidth="1"/>
    <col min="6401" max="6401" width="15.42578125" style="1" bestFit="1" customWidth="1"/>
    <col min="6402" max="6402" width="6.7109375" style="1" customWidth="1"/>
    <col min="6403" max="6403" width="2.28515625" style="1" customWidth="1"/>
    <col min="6404" max="6407" width="9.28515625" style="1" customWidth="1"/>
    <col min="6408" max="6408" width="9.140625" style="1"/>
    <col min="6409" max="6409" width="15.28515625" style="1" bestFit="1" customWidth="1"/>
    <col min="6410" max="6636" width="9.140625" style="1"/>
    <col min="6637" max="6637" width="2.7109375" style="1" customWidth="1"/>
    <col min="6638" max="6638" width="4.42578125" style="1" customWidth="1"/>
    <col min="6639" max="6639" width="7.7109375" style="1" customWidth="1"/>
    <col min="6640" max="6640" width="8.5703125" style="1" customWidth="1"/>
    <col min="6641" max="6641" width="3" style="1" customWidth="1"/>
    <col min="6642" max="6642" width="14.28515625" style="1" customWidth="1"/>
    <col min="6643" max="6643" width="7.5703125" style="1" customWidth="1"/>
    <col min="6644" max="6644" width="7" style="1" customWidth="1"/>
    <col min="6645" max="6645" width="9.28515625" style="1" customWidth="1"/>
    <col min="6646" max="6646" width="5.42578125" style="1" customWidth="1"/>
    <col min="6647" max="6647" width="10.42578125" style="1" customWidth="1"/>
    <col min="6648" max="6648" width="16.28515625" style="1" customWidth="1"/>
    <col min="6649" max="6649" width="4.42578125" style="1" customWidth="1"/>
    <col min="6650" max="6650" width="11.7109375" style="1" customWidth="1"/>
    <col min="6651" max="6651" width="4.28515625" style="1" customWidth="1"/>
    <col min="6652" max="6652" width="1.7109375" style="1" customWidth="1"/>
    <col min="6653" max="6653" width="4.7109375" style="1" customWidth="1"/>
    <col min="6654" max="6654" width="1.7109375" style="1" customWidth="1"/>
    <col min="6655" max="6656" width="5.7109375" style="1" customWidth="1"/>
    <col min="6657" max="6657" width="15.42578125" style="1" bestFit="1" customWidth="1"/>
    <col min="6658" max="6658" width="6.7109375" style="1" customWidth="1"/>
    <col min="6659" max="6659" width="2.28515625" style="1" customWidth="1"/>
    <col min="6660" max="6663" width="9.28515625" style="1" customWidth="1"/>
    <col min="6664" max="6664" width="9.140625" style="1"/>
    <col min="6665" max="6665" width="15.28515625" style="1" bestFit="1" customWidth="1"/>
    <col min="6666" max="6892" width="9.140625" style="1"/>
    <col min="6893" max="6893" width="2.7109375" style="1" customWidth="1"/>
    <col min="6894" max="6894" width="4.42578125" style="1" customWidth="1"/>
    <col min="6895" max="6895" width="7.7109375" style="1" customWidth="1"/>
    <col min="6896" max="6896" width="8.5703125" style="1" customWidth="1"/>
    <col min="6897" max="6897" width="3" style="1" customWidth="1"/>
    <col min="6898" max="6898" width="14.28515625" style="1" customWidth="1"/>
    <col min="6899" max="6899" width="7.5703125" style="1" customWidth="1"/>
    <col min="6900" max="6900" width="7" style="1" customWidth="1"/>
    <col min="6901" max="6901" width="9.28515625" style="1" customWidth="1"/>
    <col min="6902" max="6902" width="5.42578125" style="1" customWidth="1"/>
    <col min="6903" max="6903" width="10.42578125" style="1" customWidth="1"/>
    <col min="6904" max="6904" width="16.28515625" style="1" customWidth="1"/>
    <col min="6905" max="6905" width="4.42578125" style="1" customWidth="1"/>
    <col min="6906" max="6906" width="11.7109375" style="1" customWidth="1"/>
    <col min="6907" max="6907" width="4.28515625" style="1" customWidth="1"/>
    <col min="6908" max="6908" width="1.7109375" style="1" customWidth="1"/>
    <col min="6909" max="6909" width="4.7109375" style="1" customWidth="1"/>
    <col min="6910" max="6910" width="1.7109375" style="1" customWidth="1"/>
    <col min="6911" max="6912" width="5.7109375" style="1" customWidth="1"/>
    <col min="6913" max="6913" width="15.42578125" style="1" bestFit="1" customWidth="1"/>
    <col min="6914" max="6914" width="6.7109375" style="1" customWidth="1"/>
    <col min="6915" max="6915" width="2.28515625" style="1" customWidth="1"/>
    <col min="6916" max="6919" width="9.28515625" style="1" customWidth="1"/>
    <col min="6920" max="6920" width="9.140625" style="1"/>
    <col min="6921" max="6921" width="15.28515625" style="1" bestFit="1" customWidth="1"/>
    <col min="6922" max="7148" width="9.140625" style="1"/>
    <col min="7149" max="7149" width="2.7109375" style="1" customWidth="1"/>
    <col min="7150" max="7150" width="4.42578125" style="1" customWidth="1"/>
    <col min="7151" max="7151" width="7.7109375" style="1" customWidth="1"/>
    <col min="7152" max="7152" width="8.5703125" style="1" customWidth="1"/>
    <col min="7153" max="7153" width="3" style="1" customWidth="1"/>
    <col min="7154" max="7154" width="14.28515625" style="1" customWidth="1"/>
    <col min="7155" max="7155" width="7.5703125" style="1" customWidth="1"/>
    <col min="7156" max="7156" width="7" style="1" customWidth="1"/>
    <col min="7157" max="7157" width="9.28515625" style="1" customWidth="1"/>
    <col min="7158" max="7158" width="5.42578125" style="1" customWidth="1"/>
    <col min="7159" max="7159" width="10.42578125" style="1" customWidth="1"/>
    <col min="7160" max="7160" width="16.28515625" style="1" customWidth="1"/>
    <col min="7161" max="7161" width="4.42578125" style="1" customWidth="1"/>
    <col min="7162" max="7162" width="11.7109375" style="1" customWidth="1"/>
    <col min="7163" max="7163" width="4.28515625" style="1" customWidth="1"/>
    <col min="7164" max="7164" width="1.7109375" style="1" customWidth="1"/>
    <col min="7165" max="7165" width="4.7109375" style="1" customWidth="1"/>
    <col min="7166" max="7166" width="1.7109375" style="1" customWidth="1"/>
    <col min="7167" max="7168" width="5.7109375" style="1" customWidth="1"/>
    <col min="7169" max="7169" width="15.42578125" style="1" bestFit="1" customWidth="1"/>
    <col min="7170" max="7170" width="6.7109375" style="1" customWidth="1"/>
    <col min="7171" max="7171" width="2.28515625" style="1" customWidth="1"/>
    <col min="7172" max="7175" width="9.28515625" style="1" customWidth="1"/>
    <col min="7176" max="7176" width="9.140625" style="1"/>
    <col min="7177" max="7177" width="15.28515625" style="1" bestFit="1" customWidth="1"/>
    <col min="7178" max="7404" width="9.140625" style="1"/>
    <col min="7405" max="7405" width="2.7109375" style="1" customWidth="1"/>
    <col min="7406" max="7406" width="4.42578125" style="1" customWidth="1"/>
    <col min="7407" max="7407" width="7.7109375" style="1" customWidth="1"/>
    <col min="7408" max="7408" width="8.5703125" style="1" customWidth="1"/>
    <col min="7409" max="7409" width="3" style="1" customWidth="1"/>
    <col min="7410" max="7410" width="14.28515625" style="1" customWidth="1"/>
    <col min="7411" max="7411" width="7.5703125" style="1" customWidth="1"/>
    <col min="7412" max="7412" width="7" style="1" customWidth="1"/>
    <col min="7413" max="7413" width="9.28515625" style="1" customWidth="1"/>
    <col min="7414" max="7414" width="5.42578125" style="1" customWidth="1"/>
    <col min="7415" max="7415" width="10.42578125" style="1" customWidth="1"/>
    <col min="7416" max="7416" width="16.28515625" style="1" customWidth="1"/>
    <col min="7417" max="7417" width="4.42578125" style="1" customWidth="1"/>
    <col min="7418" max="7418" width="11.7109375" style="1" customWidth="1"/>
    <col min="7419" max="7419" width="4.28515625" style="1" customWidth="1"/>
    <col min="7420" max="7420" width="1.7109375" style="1" customWidth="1"/>
    <col min="7421" max="7421" width="4.7109375" style="1" customWidth="1"/>
    <col min="7422" max="7422" width="1.7109375" style="1" customWidth="1"/>
    <col min="7423" max="7424" width="5.7109375" style="1" customWidth="1"/>
    <col min="7425" max="7425" width="15.42578125" style="1" bestFit="1" customWidth="1"/>
    <col min="7426" max="7426" width="6.7109375" style="1" customWidth="1"/>
    <col min="7427" max="7427" width="2.28515625" style="1" customWidth="1"/>
    <col min="7428" max="7431" width="9.28515625" style="1" customWidth="1"/>
    <col min="7432" max="7432" width="9.140625" style="1"/>
    <col min="7433" max="7433" width="15.28515625" style="1" bestFit="1" customWidth="1"/>
    <col min="7434" max="7660" width="9.140625" style="1"/>
    <col min="7661" max="7661" width="2.7109375" style="1" customWidth="1"/>
    <col min="7662" max="7662" width="4.42578125" style="1" customWidth="1"/>
    <col min="7663" max="7663" width="7.7109375" style="1" customWidth="1"/>
    <col min="7664" max="7664" width="8.5703125" style="1" customWidth="1"/>
    <col min="7665" max="7665" width="3" style="1" customWidth="1"/>
    <col min="7666" max="7666" width="14.28515625" style="1" customWidth="1"/>
    <col min="7667" max="7667" width="7.5703125" style="1" customWidth="1"/>
    <col min="7668" max="7668" width="7" style="1" customWidth="1"/>
    <col min="7669" max="7669" width="9.28515625" style="1" customWidth="1"/>
    <col min="7670" max="7670" width="5.42578125" style="1" customWidth="1"/>
    <col min="7671" max="7671" width="10.42578125" style="1" customWidth="1"/>
    <col min="7672" max="7672" width="16.28515625" style="1" customWidth="1"/>
    <col min="7673" max="7673" width="4.42578125" style="1" customWidth="1"/>
    <col min="7674" max="7674" width="11.7109375" style="1" customWidth="1"/>
    <col min="7675" max="7675" width="4.28515625" style="1" customWidth="1"/>
    <col min="7676" max="7676" width="1.7109375" style="1" customWidth="1"/>
    <col min="7677" max="7677" width="4.7109375" style="1" customWidth="1"/>
    <col min="7678" max="7678" width="1.7109375" style="1" customWidth="1"/>
    <col min="7679" max="7680" width="5.7109375" style="1" customWidth="1"/>
    <col min="7681" max="7681" width="15.42578125" style="1" bestFit="1" customWidth="1"/>
    <col min="7682" max="7682" width="6.7109375" style="1" customWidth="1"/>
    <col min="7683" max="7683" width="2.28515625" style="1" customWidth="1"/>
    <col min="7684" max="7687" width="9.28515625" style="1" customWidth="1"/>
    <col min="7688" max="7688" width="9.140625" style="1"/>
    <col min="7689" max="7689" width="15.28515625" style="1" bestFit="1" customWidth="1"/>
    <col min="7690" max="7916" width="9.140625" style="1"/>
    <col min="7917" max="7917" width="2.7109375" style="1" customWidth="1"/>
    <col min="7918" max="7918" width="4.42578125" style="1" customWidth="1"/>
    <col min="7919" max="7919" width="7.7109375" style="1" customWidth="1"/>
    <col min="7920" max="7920" width="8.5703125" style="1" customWidth="1"/>
    <col min="7921" max="7921" width="3" style="1" customWidth="1"/>
    <col min="7922" max="7922" width="14.28515625" style="1" customWidth="1"/>
    <col min="7923" max="7923" width="7.5703125" style="1" customWidth="1"/>
    <col min="7924" max="7924" width="7" style="1" customWidth="1"/>
    <col min="7925" max="7925" width="9.28515625" style="1" customWidth="1"/>
    <col min="7926" max="7926" width="5.42578125" style="1" customWidth="1"/>
    <col min="7927" max="7927" width="10.42578125" style="1" customWidth="1"/>
    <col min="7928" max="7928" width="16.28515625" style="1" customWidth="1"/>
    <col min="7929" max="7929" width="4.42578125" style="1" customWidth="1"/>
    <col min="7930" max="7930" width="11.7109375" style="1" customWidth="1"/>
    <col min="7931" max="7931" width="4.28515625" style="1" customWidth="1"/>
    <col min="7932" max="7932" width="1.7109375" style="1" customWidth="1"/>
    <col min="7933" max="7933" width="4.7109375" style="1" customWidth="1"/>
    <col min="7934" max="7934" width="1.7109375" style="1" customWidth="1"/>
    <col min="7935" max="7936" width="5.7109375" style="1" customWidth="1"/>
    <col min="7937" max="7937" width="15.42578125" style="1" bestFit="1" customWidth="1"/>
    <col min="7938" max="7938" width="6.7109375" style="1" customWidth="1"/>
    <col min="7939" max="7939" width="2.28515625" style="1" customWidth="1"/>
    <col min="7940" max="7943" width="9.28515625" style="1" customWidth="1"/>
    <col min="7944" max="7944" width="9.140625" style="1"/>
    <col min="7945" max="7945" width="15.28515625" style="1" bestFit="1" customWidth="1"/>
    <col min="7946" max="8172" width="9.140625" style="1"/>
    <col min="8173" max="8173" width="2.7109375" style="1" customWidth="1"/>
    <col min="8174" max="8174" width="4.42578125" style="1" customWidth="1"/>
    <col min="8175" max="8175" width="7.7109375" style="1" customWidth="1"/>
    <col min="8176" max="8176" width="8.5703125" style="1" customWidth="1"/>
    <col min="8177" max="8177" width="3" style="1" customWidth="1"/>
    <col min="8178" max="8178" width="14.28515625" style="1" customWidth="1"/>
    <col min="8179" max="8179" width="7.5703125" style="1" customWidth="1"/>
    <col min="8180" max="8180" width="7" style="1" customWidth="1"/>
    <col min="8181" max="8181" width="9.28515625" style="1" customWidth="1"/>
    <col min="8182" max="8182" width="5.42578125" style="1" customWidth="1"/>
    <col min="8183" max="8183" width="10.42578125" style="1" customWidth="1"/>
    <col min="8184" max="8184" width="16.28515625" style="1" customWidth="1"/>
    <col min="8185" max="8185" width="4.42578125" style="1" customWidth="1"/>
    <col min="8186" max="8186" width="11.7109375" style="1" customWidth="1"/>
    <col min="8187" max="8187" width="4.28515625" style="1" customWidth="1"/>
    <col min="8188" max="8188" width="1.7109375" style="1" customWidth="1"/>
    <col min="8189" max="8189" width="4.7109375" style="1" customWidth="1"/>
    <col min="8190" max="8190" width="1.7109375" style="1" customWidth="1"/>
    <col min="8191" max="8192" width="5.7109375" style="1" customWidth="1"/>
    <col min="8193" max="8193" width="15.42578125" style="1" bestFit="1" customWidth="1"/>
    <col min="8194" max="8194" width="6.7109375" style="1" customWidth="1"/>
    <col min="8195" max="8195" width="2.28515625" style="1" customWidth="1"/>
    <col min="8196" max="8199" width="9.28515625" style="1" customWidth="1"/>
    <col min="8200" max="8200" width="9.140625" style="1"/>
    <col min="8201" max="8201" width="15.28515625" style="1" bestFit="1" customWidth="1"/>
    <col min="8202" max="8428" width="9.140625" style="1"/>
    <col min="8429" max="8429" width="2.7109375" style="1" customWidth="1"/>
    <col min="8430" max="8430" width="4.42578125" style="1" customWidth="1"/>
    <col min="8431" max="8431" width="7.7109375" style="1" customWidth="1"/>
    <col min="8432" max="8432" width="8.5703125" style="1" customWidth="1"/>
    <col min="8433" max="8433" width="3" style="1" customWidth="1"/>
    <col min="8434" max="8434" width="14.28515625" style="1" customWidth="1"/>
    <col min="8435" max="8435" width="7.5703125" style="1" customWidth="1"/>
    <col min="8436" max="8436" width="7" style="1" customWidth="1"/>
    <col min="8437" max="8437" width="9.28515625" style="1" customWidth="1"/>
    <col min="8438" max="8438" width="5.42578125" style="1" customWidth="1"/>
    <col min="8439" max="8439" width="10.42578125" style="1" customWidth="1"/>
    <col min="8440" max="8440" width="16.28515625" style="1" customWidth="1"/>
    <col min="8441" max="8441" width="4.42578125" style="1" customWidth="1"/>
    <col min="8442" max="8442" width="11.7109375" style="1" customWidth="1"/>
    <col min="8443" max="8443" width="4.28515625" style="1" customWidth="1"/>
    <col min="8444" max="8444" width="1.7109375" style="1" customWidth="1"/>
    <col min="8445" max="8445" width="4.7109375" style="1" customWidth="1"/>
    <col min="8446" max="8446" width="1.7109375" style="1" customWidth="1"/>
    <col min="8447" max="8448" width="5.7109375" style="1" customWidth="1"/>
    <col min="8449" max="8449" width="15.42578125" style="1" bestFit="1" customWidth="1"/>
    <col min="8450" max="8450" width="6.7109375" style="1" customWidth="1"/>
    <col min="8451" max="8451" width="2.28515625" style="1" customWidth="1"/>
    <col min="8452" max="8455" width="9.28515625" style="1" customWidth="1"/>
    <col min="8456" max="8456" width="9.140625" style="1"/>
    <col min="8457" max="8457" width="15.28515625" style="1" bestFit="1" customWidth="1"/>
    <col min="8458" max="8684" width="9.140625" style="1"/>
    <col min="8685" max="8685" width="2.7109375" style="1" customWidth="1"/>
    <col min="8686" max="8686" width="4.42578125" style="1" customWidth="1"/>
    <col min="8687" max="8687" width="7.7109375" style="1" customWidth="1"/>
    <col min="8688" max="8688" width="8.5703125" style="1" customWidth="1"/>
    <col min="8689" max="8689" width="3" style="1" customWidth="1"/>
    <col min="8690" max="8690" width="14.28515625" style="1" customWidth="1"/>
    <col min="8691" max="8691" width="7.5703125" style="1" customWidth="1"/>
    <col min="8692" max="8692" width="7" style="1" customWidth="1"/>
    <col min="8693" max="8693" width="9.28515625" style="1" customWidth="1"/>
    <col min="8694" max="8694" width="5.42578125" style="1" customWidth="1"/>
    <col min="8695" max="8695" width="10.42578125" style="1" customWidth="1"/>
    <col min="8696" max="8696" width="16.28515625" style="1" customWidth="1"/>
    <col min="8697" max="8697" width="4.42578125" style="1" customWidth="1"/>
    <col min="8698" max="8698" width="11.7109375" style="1" customWidth="1"/>
    <col min="8699" max="8699" width="4.28515625" style="1" customWidth="1"/>
    <col min="8700" max="8700" width="1.7109375" style="1" customWidth="1"/>
    <col min="8701" max="8701" width="4.7109375" style="1" customWidth="1"/>
    <col min="8702" max="8702" width="1.7109375" style="1" customWidth="1"/>
    <col min="8703" max="8704" width="5.7109375" style="1" customWidth="1"/>
    <col min="8705" max="8705" width="15.42578125" style="1" bestFit="1" customWidth="1"/>
    <col min="8706" max="8706" width="6.7109375" style="1" customWidth="1"/>
    <col min="8707" max="8707" width="2.28515625" style="1" customWidth="1"/>
    <col min="8708" max="8711" width="9.28515625" style="1" customWidth="1"/>
    <col min="8712" max="8712" width="9.140625" style="1"/>
    <col min="8713" max="8713" width="15.28515625" style="1" bestFit="1" customWidth="1"/>
    <col min="8714" max="8940" width="9.140625" style="1"/>
    <col min="8941" max="8941" width="2.7109375" style="1" customWidth="1"/>
    <col min="8942" max="8942" width="4.42578125" style="1" customWidth="1"/>
    <col min="8943" max="8943" width="7.7109375" style="1" customWidth="1"/>
    <col min="8944" max="8944" width="8.5703125" style="1" customWidth="1"/>
    <col min="8945" max="8945" width="3" style="1" customWidth="1"/>
    <col min="8946" max="8946" width="14.28515625" style="1" customWidth="1"/>
    <col min="8947" max="8947" width="7.5703125" style="1" customWidth="1"/>
    <col min="8948" max="8948" width="7" style="1" customWidth="1"/>
    <col min="8949" max="8949" width="9.28515625" style="1" customWidth="1"/>
    <col min="8950" max="8950" width="5.42578125" style="1" customWidth="1"/>
    <col min="8951" max="8951" width="10.42578125" style="1" customWidth="1"/>
    <col min="8952" max="8952" width="16.28515625" style="1" customWidth="1"/>
    <col min="8953" max="8953" width="4.42578125" style="1" customWidth="1"/>
    <col min="8954" max="8954" width="11.7109375" style="1" customWidth="1"/>
    <col min="8955" max="8955" width="4.28515625" style="1" customWidth="1"/>
    <col min="8956" max="8956" width="1.7109375" style="1" customWidth="1"/>
    <col min="8957" max="8957" width="4.7109375" style="1" customWidth="1"/>
    <col min="8958" max="8958" width="1.7109375" style="1" customWidth="1"/>
    <col min="8959" max="8960" width="5.7109375" style="1" customWidth="1"/>
    <col min="8961" max="8961" width="15.42578125" style="1" bestFit="1" customWidth="1"/>
    <col min="8962" max="8962" width="6.7109375" style="1" customWidth="1"/>
    <col min="8963" max="8963" width="2.28515625" style="1" customWidth="1"/>
    <col min="8964" max="8967" width="9.28515625" style="1" customWidth="1"/>
    <col min="8968" max="8968" width="9.140625" style="1"/>
    <col min="8969" max="8969" width="15.28515625" style="1" bestFit="1" customWidth="1"/>
    <col min="8970" max="9196" width="9.140625" style="1"/>
    <col min="9197" max="9197" width="2.7109375" style="1" customWidth="1"/>
    <col min="9198" max="9198" width="4.42578125" style="1" customWidth="1"/>
    <col min="9199" max="9199" width="7.7109375" style="1" customWidth="1"/>
    <col min="9200" max="9200" width="8.5703125" style="1" customWidth="1"/>
    <col min="9201" max="9201" width="3" style="1" customWidth="1"/>
    <col min="9202" max="9202" width="14.28515625" style="1" customWidth="1"/>
    <col min="9203" max="9203" width="7.5703125" style="1" customWidth="1"/>
    <col min="9204" max="9204" width="7" style="1" customWidth="1"/>
    <col min="9205" max="9205" width="9.28515625" style="1" customWidth="1"/>
    <col min="9206" max="9206" width="5.42578125" style="1" customWidth="1"/>
    <col min="9207" max="9207" width="10.42578125" style="1" customWidth="1"/>
    <col min="9208" max="9208" width="16.28515625" style="1" customWidth="1"/>
    <col min="9209" max="9209" width="4.42578125" style="1" customWidth="1"/>
    <col min="9210" max="9210" width="11.7109375" style="1" customWidth="1"/>
    <col min="9211" max="9211" width="4.28515625" style="1" customWidth="1"/>
    <col min="9212" max="9212" width="1.7109375" style="1" customWidth="1"/>
    <col min="9213" max="9213" width="4.7109375" style="1" customWidth="1"/>
    <col min="9214" max="9214" width="1.7109375" style="1" customWidth="1"/>
    <col min="9215" max="9216" width="5.7109375" style="1" customWidth="1"/>
    <col min="9217" max="9217" width="15.42578125" style="1" bestFit="1" customWidth="1"/>
    <col min="9218" max="9218" width="6.7109375" style="1" customWidth="1"/>
    <col min="9219" max="9219" width="2.28515625" style="1" customWidth="1"/>
    <col min="9220" max="9223" width="9.28515625" style="1" customWidth="1"/>
    <col min="9224" max="9224" width="9.140625" style="1"/>
    <col min="9225" max="9225" width="15.28515625" style="1" bestFit="1" customWidth="1"/>
    <col min="9226" max="9452" width="9.140625" style="1"/>
    <col min="9453" max="9453" width="2.7109375" style="1" customWidth="1"/>
    <col min="9454" max="9454" width="4.42578125" style="1" customWidth="1"/>
    <col min="9455" max="9455" width="7.7109375" style="1" customWidth="1"/>
    <col min="9456" max="9456" width="8.5703125" style="1" customWidth="1"/>
    <col min="9457" max="9457" width="3" style="1" customWidth="1"/>
    <col min="9458" max="9458" width="14.28515625" style="1" customWidth="1"/>
    <col min="9459" max="9459" width="7.5703125" style="1" customWidth="1"/>
    <col min="9460" max="9460" width="7" style="1" customWidth="1"/>
    <col min="9461" max="9461" width="9.28515625" style="1" customWidth="1"/>
    <col min="9462" max="9462" width="5.42578125" style="1" customWidth="1"/>
    <col min="9463" max="9463" width="10.42578125" style="1" customWidth="1"/>
    <col min="9464" max="9464" width="16.28515625" style="1" customWidth="1"/>
    <col min="9465" max="9465" width="4.42578125" style="1" customWidth="1"/>
    <col min="9466" max="9466" width="11.7109375" style="1" customWidth="1"/>
    <col min="9467" max="9467" width="4.28515625" style="1" customWidth="1"/>
    <col min="9468" max="9468" width="1.7109375" style="1" customWidth="1"/>
    <col min="9469" max="9469" width="4.7109375" style="1" customWidth="1"/>
    <col min="9470" max="9470" width="1.7109375" style="1" customWidth="1"/>
    <col min="9471" max="9472" width="5.7109375" style="1" customWidth="1"/>
    <col min="9473" max="9473" width="15.42578125" style="1" bestFit="1" customWidth="1"/>
    <col min="9474" max="9474" width="6.7109375" style="1" customWidth="1"/>
    <col min="9475" max="9475" width="2.28515625" style="1" customWidth="1"/>
    <col min="9476" max="9479" width="9.28515625" style="1" customWidth="1"/>
    <col min="9480" max="9480" width="9.140625" style="1"/>
    <col min="9481" max="9481" width="15.28515625" style="1" bestFit="1" customWidth="1"/>
    <col min="9482" max="9708" width="9.140625" style="1"/>
    <col min="9709" max="9709" width="2.7109375" style="1" customWidth="1"/>
    <col min="9710" max="9710" width="4.42578125" style="1" customWidth="1"/>
    <col min="9711" max="9711" width="7.7109375" style="1" customWidth="1"/>
    <col min="9712" max="9712" width="8.5703125" style="1" customWidth="1"/>
    <col min="9713" max="9713" width="3" style="1" customWidth="1"/>
    <col min="9714" max="9714" width="14.28515625" style="1" customWidth="1"/>
    <col min="9715" max="9715" width="7.5703125" style="1" customWidth="1"/>
    <col min="9716" max="9716" width="7" style="1" customWidth="1"/>
    <col min="9717" max="9717" width="9.28515625" style="1" customWidth="1"/>
    <col min="9718" max="9718" width="5.42578125" style="1" customWidth="1"/>
    <col min="9719" max="9719" width="10.42578125" style="1" customWidth="1"/>
    <col min="9720" max="9720" width="16.28515625" style="1" customWidth="1"/>
    <col min="9721" max="9721" width="4.42578125" style="1" customWidth="1"/>
    <col min="9722" max="9722" width="11.7109375" style="1" customWidth="1"/>
    <col min="9723" max="9723" width="4.28515625" style="1" customWidth="1"/>
    <col min="9724" max="9724" width="1.7109375" style="1" customWidth="1"/>
    <col min="9725" max="9725" width="4.7109375" style="1" customWidth="1"/>
    <col min="9726" max="9726" width="1.7109375" style="1" customWidth="1"/>
    <col min="9727" max="9728" width="5.7109375" style="1" customWidth="1"/>
    <col min="9729" max="9729" width="15.42578125" style="1" bestFit="1" customWidth="1"/>
    <col min="9730" max="9730" width="6.7109375" style="1" customWidth="1"/>
    <col min="9731" max="9731" width="2.28515625" style="1" customWidth="1"/>
    <col min="9732" max="9735" width="9.28515625" style="1" customWidth="1"/>
    <col min="9736" max="9736" width="9.140625" style="1"/>
    <col min="9737" max="9737" width="15.28515625" style="1" bestFit="1" customWidth="1"/>
    <col min="9738" max="9964" width="9.140625" style="1"/>
    <col min="9965" max="9965" width="2.7109375" style="1" customWidth="1"/>
    <col min="9966" max="9966" width="4.42578125" style="1" customWidth="1"/>
    <col min="9967" max="9967" width="7.7109375" style="1" customWidth="1"/>
    <col min="9968" max="9968" width="8.5703125" style="1" customWidth="1"/>
    <col min="9969" max="9969" width="3" style="1" customWidth="1"/>
    <col min="9970" max="9970" width="14.28515625" style="1" customWidth="1"/>
    <col min="9971" max="9971" width="7.5703125" style="1" customWidth="1"/>
    <col min="9972" max="9972" width="7" style="1" customWidth="1"/>
    <col min="9973" max="9973" width="9.28515625" style="1" customWidth="1"/>
    <col min="9974" max="9974" width="5.42578125" style="1" customWidth="1"/>
    <col min="9975" max="9975" width="10.42578125" style="1" customWidth="1"/>
    <col min="9976" max="9976" width="16.28515625" style="1" customWidth="1"/>
    <col min="9977" max="9977" width="4.42578125" style="1" customWidth="1"/>
    <col min="9978" max="9978" width="11.7109375" style="1" customWidth="1"/>
    <col min="9979" max="9979" width="4.28515625" style="1" customWidth="1"/>
    <col min="9980" max="9980" width="1.7109375" style="1" customWidth="1"/>
    <col min="9981" max="9981" width="4.7109375" style="1" customWidth="1"/>
    <col min="9982" max="9982" width="1.7109375" style="1" customWidth="1"/>
    <col min="9983" max="9984" width="5.7109375" style="1" customWidth="1"/>
    <col min="9985" max="9985" width="15.42578125" style="1" bestFit="1" customWidth="1"/>
    <col min="9986" max="9986" width="6.7109375" style="1" customWidth="1"/>
    <col min="9987" max="9987" width="2.28515625" style="1" customWidth="1"/>
    <col min="9988" max="9991" width="9.28515625" style="1" customWidth="1"/>
    <col min="9992" max="9992" width="9.140625" style="1"/>
    <col min="9993" max="9993" width="15.28515625" style="1" bestFit="1" customWidth="1"/>
    <col min="9994" max="10220" width="9.140625" style="1"/>
    <col min="10221" max="10221" width="2.7109375" style="1" customWidth="1"/>
    <col min="10222" max="10222" width="4.42578125" style="1" customWidth="1"/>
    <col min="10223" max="10223" width="7.7109375" style="1" customWidth="1"/>
    <col min="10224" max="10224" width="8.5703125" style="1" customWidth="1"/>
    <col min="10225" max="10225" width="3" style="1" customWidth="1"/>
    <col min="10226" max="10226" width="14.28515625" style="1" customWidth="1"/>
    <col min="10227" max="10227" width="7.5703125" style="1" customWidth="1"/>
    <col min="10228" max="10228" width="7" style="1" customWidth="1"/>
    <col min="10229" max="10229" width="9.28515625" style="1" customWidth="1"/>
    <col min="10230" max="10230" width="5.42578125" style="1" customWidth="1"/>
    <col min="10231" max="10231" width="10.42578125" style="1" customWidth="1"/>
    <col min="10232" max="10232" width="16.28515625" style="1" customWidth="1"/>
    <col min="10233" max="10233" width="4.42578125" style="1" customWidth="1"/>
    <col min="10234" max="10234" width="11.7109375" style="1" customWidth="1"/>
    <col min="10235" max="10235" width="4.28515625" style="1" customWidth="1"/>
    <col min="10236" max="10236" width="1.7109375" style="1" customWidth="1"/>
    <col min="10237" max="10237" width="4.7109375" style="1" customWidth="1"/>
    <col min="10238" max="10238" width="1.7109375" style="1" customWidth="1"/>
    <col min="10239" max="10240" width="5.7109375" style="1" customWidth="1"/>
    <col min="10241" max="10241" width="15.42578125" style="1" bestFit="1" customWidth="1"/>
    <col min="10242" max="10242" width="6.7109375" style="1" customWidth="1"/>
    <col min="10243" max="10243" width="2.28515625" style="1" customWidth="1"/>
    <col min="10244" max="10247" width="9.28515625" style="1" customWidth="1"/>
    <col min="10248" max="10248" width="9.140625" style="1"/>
    <col min="10249" max="10249" width="15.28515625" style="1" bestFit="1" customWidth="1"/>
    <col min="10250" max="10476" width="9.140625" style="1"/>
    <col min="10477" max="10477" width="2.7109375" style="1" customWidth="1"/>
    <col min="10478" max="10478" width="4.42578125" style="1" customWidth="1"/>
    <col min="10479" max="10479" width="7.7109375" style="1" customWidth="1"/>
    <col min="10480" max="10480" width="8.5703125" style="1" customWidth="1"/>
    <col min="10481" max="10481" width="3" style="1" customWidth="1"/>
    <col min="10482" max="10482" width="14.28515625" style="1" customWidth="1"/>
    <col min="10483" max="10483" width="7.5703125" style="1" customWidth="1"/>
    <col min="10484" max="10484" width="7" style="1" customWidth="1"/>
    <col min="10485" max="10485" width="9.28515625" style="1" customWidth="1"/>
    <col min="10486" max="10486" width="5.42578125" style="1" customWidth="1"/>
    <col min="10487" max="10487" width="10.42578125" style="1" customWidth="1"/>
    <col min="10488" max="10488" width="16.28515625" style="1" customWidth="1"/>
    <col min="10489" max="10489" width="4.42578125" style="1" customWidth="1"/>
    <col min="10490" max="10490" width="11.7109375" style="1" customWidth="1"/>
    <col min="10491" max="10491" width="4.28515625" style="1" customWidth="1"/>
    <col min="10492" max="10492" width="1.7109375" style="1" customWidth="1"/>
    <col min="10493" max="10493" width="4.7109375" style="1" customWidth="1"/>
    <col min="10494" max="10494" width="1.7109375" style="1" customWidth="1"/>
    <col min="10495" max="10496" width="5.7109375" style="1" customWidth="1"/>
    <col min="10497" max="10497" width="15.42578125" style="1" bestFit="1" customWidth="1"/>
    <col min="10498" max="10498" width="6.7109375" style="1" customWidth="1"/>
    <col min="10499" max="10499" width="2.28515625" style="1" customWidth="1"/>
    <col min="10500" max="10503" width="9.28515625" style="1" customWidth="1"/>
    <col min="10504" max="10504" width="9.140625" style="1"/>
    <col min="10505" max="10505" width="15.28515625" style="1" bestFit="1" customWidth="1"/>
    <col min="10506" max="10732" width="9.140625" style="1"/>
    <col min="10733" max="10733" width="2.7109375" style="1" customWidth="1"/>
    <col min="10734" max="10734" width="4.42578125" style="1" customWidth="1"/>
    <col min="10735" max="10735" width="7.7109375" style="1" customWidth="1"/>
    <col min="10736" max="10736" width="8.5703125" style="1" customWidth="1"/>
    <col min="10737" max="10737" width="3" style="1" customWidth="1"/>
    <col min="10738" max="10738" width="14.28515625" style="1" customWidth="1"/>
    <col min="10739" max="10739" width="7.5703125" style="1" customWidth="1"/>
    <col min="10740" max="10740" width="7" style="1" customWidth="1"/>
    <col min="10741" max="10741" width="9.28515625" style="1" customWidth="1"/>
    <col min="10742" max="10742" width="5.42578125" style="1" customWidth="1"/>
    <col min="10743" max="10743" width="10.42578125" style="1" customWidth="1"/>
    <col min="10744" max="10744" width="16.28515625" style="1" customWidth="1"/>
    <col min="10745" max="10745" width="4.42578125" style="1" customWidth="1"/>
    <col min="10746" max="10746" width="11.7109375" style="1" customWidth="1"/>
    <col min="10747" max="10747" width="4.28515625" style="1" customWidth="1"/>
    <col min="10748" max="10748" width="1.7109375" style="1" customWidth="1"/>
    <col min="10749" max="10749" width="4.7109375" style="1" customWidth="1"/>
    <col min="10750" max="10750" width="1.7109375" style="1" customWidth="1"/>
    <col min="10751" max="10752" width="5.7109375" style="1" customWidth="1"/>
    <col min="10753" max="10753" width="15.42578125" style="1" bestFit="1" customWidth="1"/>
    <col min="10754" max="10754" width="6.7109375" style="1" customWidth="1"/>
    <col min="10755" max="10755" width="2.28515625" style="1" customWidth="1"/>
    <col min="10756" max="10759" width="9.28515625" style="1" customWidth="1"/>
    <col min="10760" max="10760" width="9.140625" style="1"/>
    <col min="10761" max="10761" width="15.28515625" style="1" bestFit="1" customWidth="1"/>
    <col min="10762" max="10988" width="9.140625" style="1"/>
    <col min="10989" max="10989" width="2.7109375" style="1" customWidth="1"/>
    <col min="10990" max="10990" width="4.42578125" style="1" customWidth="1"/>
    <col min="10991" max="10991" width="7.7109375" style="1" customWidth="1"/>
    <col min="10992" max="10992" width="8.5703125" style="1" customWidth="1"/>
    <col min="10993" max="10993" width="3" style="1" customWidth="1"/>
    <col min="10994" max="10994" width="14.28515625" style="1" customWidth="1"/>
    <col min="10995" max="10995" width="7.5703125" style="1" customWidth="1"/>
    <col min="10996" max="10996" width="7" style="1" customWidth="1"/>
    <col min="10997" max="10997" width="9.28515625" style="1" customWidth="1"/>
    <col min="10998" max="10998" width="5.42578125" style="1" customWidth="1"/>
    <col min="10999" max="10999" width="10.42578125" style="1" customWidth="1"/>
    <col min="11000" max="11000" width="16.28515625" style="1" customWidth="1"/>
    <col min="11001" max="11001" width="4.42578125" style="1" customWidth="1"/>
    <col min="11002" max="11002" width="11.7109375" style="1" customWidth="1"/>
    <col min="11003" max="11003" width="4.28515625" style="1" customWidth="1"/>
    <col min="11004" max="11004" width="1.7109375" style="1" customWidth="1"/>
    <col min="11005" max="11005" width="4.7109375" style="1" customWidth="1"/>
    <col min="11006" max="11006" width="1.7109375" style="1" customWidth="1"/>
    <col min="11007" max="11008" width="5.7109375" style="1" customWidth="1"/>
    <col min="11009" max="11009" width="15.42578125" style="1" bestFit="1" customWidth="1"/>
    <col min="11010" max="11010" width="6.7109375" style="1" customWidth="1"/>
    <col min="11011" max="11011" width="2.28515625" style="1" customWidth="1"/>
    <col min="11012" max="11015" width="9.28515625" style="1" customWidth="1"/>
    <col min="11016" max="11016" width="9.140625" style="1"/>
    <col min="11017" max="11017" width="15.28515625" style="1" bestFit="1" customWidth="1"/>
    <col min="11018" max="11244" width="9.140625" style="1"/>
    <col min="11245" max="11245" width="2.7109375" style="1" customWidth="1"/>
    <col min="11246" max="11246" width="4.42578125" style="1" customWidth="1"/>
    <col min="11247" max="11247" width="7.7109375" style="1" customWidth="1"/>
    <col min="11248" max="11248" width="8.5703125" style="1" customWidth="1"/>
    <col min="11249" max="11249" width="3" style="1" customWidth="1"/>
    <col min="11250" max="11250" width="14.28515625" style="1" customWidth="1"/>
    <col min="11251" max="11251" width="7.5703125" style="1" customWidth="1"/>
    <col min="11252" max="11252" width="7" style="1" customWidth="1"/>
    <col min="11253" max="11253" width="9.28515625" style="1" customWidth="1"/>
    <col min="11254" max="11254" width="5.42578125" style="1" customWidth="1"/>
    <col min="11255" max="11255" width="10.42578125" style="1" customWidth="1"/>
    <col min="11256" max="11256" width="16.28515625" style="1" customWidth="1"/>
    <col min="11257" max="11257" width="4.42578125" style="1" customWidth="1"/>
    <col min="11258" max="11258" width="11.7109375" style="1" customWidth="1"/>
    <col min="11259" max="11259" width="4.28515625" style="1" customWidth="1"/>
    <col min="11260" max="11260" width="1.7109375" style="1" customWidth="1"/>
    <col min="11261" max="11261" width="4.7109375" style="1" customWidth="1"/>
    <col min="11262" max="11262" width="1.7109375" style="1" customWidth="1"/>
    <col min="11263" max="11264" width="5.7109375" style="1" customWidth="1"/>
    <col min="11265" max="11265" width="15.42578125" style="1" bestFit="1" customWidth="1"/>
    <col min="11266" max="11266" width="6.7109375" style="1" customWidth="1"/>
    <col min="11267" max="11267" width="2.28515625" style="1" customWidth="1"/>
    <col min="11268" max="11271" width="9.28515625" style="1" customWidth="1"/>
    <col min="11272" max="11272" width="9.140625" style="1"/>
    <col min="11273" max="11273" width="15.28515625" style="1" bestFit="1" customWidth="1"/>
    <col min="11274" max="11500" width="9.140625" style="1"/>
    <col min="11501" max="11501" width="2.7109375" style="1" customWidth="1"/>
    <col min="11502" max="11502" width="4.42578125" style="1" customWidth="1"/>
    <col min="11503" max="11503" width="7.7109375" style="1" customWidth="1"/>
    <col min="11504" max="11504" width="8.5703125" style="1" customWidth="1"/>
    <col min="11505" max="11505" width="3" style="1" customWidth="1"/>
    <col min="11506" max="11506" width="14.28515625" style="1" customWidth="1"/>
    <col min="11507" max="11507" width="7.5703125" style="1" customWidth="1"/>
    <col min="11508" max="11508" width="7" style="1" customWidth="1"/>
    <col min="11509" max="11509" width="9.28515625" style="1" customWidth="1"/>
    <col min="11510" max="11510" width="5.42578125" style="1" customWidth="1"/>
    <col min="11511" max="11511" width="10.42578125" style="1" customWidth="1"/>
    <col min="11512" max="11512" width="16.28515625" style="1" customWidth="1"/>
    <col min="11513" max="11513" width="4.42578125" style="1" customWidth="1"/>
    <col min="11514" max="11514" width="11.7109375" style="1" customWidth="1"/>
    <col min="11515" max="11515" width="4.28515625" style="1" customWidth="1"/>
    <col min="11516" max="11516" width="1.7109375" style="1" customWidth="1"/>
    <col min="11517" max="11517" width="4.7109375" style="1" customWidth="1"/>
    <col min="11518" max="11518" width="1.7109375" style="1" customWidth="1"/>
    <col min="11519" max="11520" width="5.7109375" style="1" customWidth="1"/>
    <col min="11521" max="11521" width="15.42578125" style="1" bestFit="1" customWidth="1"/>
    <col min="11522" max="11522" width="6.7109375" style="1" customWidth="1"/>
    <col min="11523" max="11523" width="2.28515625" style="1" customWidth="1"/>
    <col min="11524" max="11527" width="9.28515625" style="1" customWidth="1"/>
    <col min="11528" max="11528" width="9.140625" style="1"/>
    <col min="11529" max="11529" width="15.28515625" style="1" bestFit="1" customWidth="1"/>
    <col min="11530" max="11756" width="9.140625" style="1"/>
    <col min="11757" max="11757" width="2.7109375" style="1" customWidth="1"/>
    <col min="11758" max="11758" width="4.42578125" style="1" customWidth="1"/>
    <col min="11759" max="11759" width="7.7109375" style="1" customWidth="1"/>
    <col min="11760" max="11760" width="8.5703125" style="1" customWidth="1"/>
    <col min="11761" max="11761" width="3" style="1" customWidth="1"/>
    <col min="11762" max="11762" width="14.28515625" style="1" customWidth="1"/>
    <col min="11763" max="11763" width="7.5703125" style="1" customWidth="1"/>
    <col min="11764" max="11764" width="7" style="1" customWidth="1"/>
    <col min="11765" max="11765" width="9.28515625" style="1" customWidth="1"/>
    <col min="11766" max="11766" width="5.42578125" style="1" customWidth="1"/>
    <col min="11767" max="11767" width="10.42578125" style="1" customWidth="1"/>
    <col min="11768" max="11768" width="16.28515625" style="1" customWidth="1"/>
    <col min="11769" max="11769" width="4.42578125" style="1" customWidth="1"/>
    <col min="11770" max="11770" width="11.7109375" style="1" customWidth="1"/>
    <col min="11771" max="11771" width="4.28515625" style="1" customWidth="1"/>
    <col min="11772" max="11772" width="1.7109375" style="1" customWidth="1"/>
    <col min="11773" max="11773" width="4.7109375" style="1" customWidth="1"/>
    <col min="11774" max="11774" width="1.7109375" style="1" customWidth="1"/>
    <col min="11775" max="11776" width="5.7109375" style="1" customWidth="1"/>
    <col min="11777" max="11777" width="15.42578125" style="1" bestFit="1" customWidth="1"/>
    <col min="11778" max="11778" width="6.7109375" style="1" customWidth="1"/>
    <col min="11779" max="11779" width="2.28515625" style="1" customWidth="1"/>
    <col min="11780" max="11783" width="9.28515625" style="1" customWidth="1"/>
    <col min="11784" max="11784" width="9.140625" style="1"/>
    <col min="11785" max="11785" width="15.28515625" style="1" bestFit="1" customWidth="1"/>
    <col min="11786" max="12012" width="9.140625" style="1"/>
    <col min="12013" max="12013" width="2.7109375" style="1" customWidth="1"/>
    <col min="12014" max="12014" width="4.42578125" style="1" customWidth="1"/>
    <col min="12015" max="12015" width="7.7109375" style="1" customWidth="1"/>
    <col min="12016" max="12016" width="8.5703125" style="1" customWidth="1"/>
    <col min="12017" max="12017" width="3" style="1" customWidth="1"/>
    <col min="12018" max="12018" width="14.28515625" style="1" customWidth="1"/>
    <col min="12019" max="12019" width="7.5703125" style="1" customWidth="1"/>
    <col min="12020" max="12020" width="7" style="1" customWidth="1"/>
    <col min="12021" max="12021" width="9.28515625" style="1" customWidth="1"/>
    <col min="12022" max="12022" width="5.42578125" style="1" customWidth="1"/>
    <col min="12023" max="12023" width="10.42578125" style="1" customWidth="1"/>
    <col min="12024" max="12024" width="16.28515625" style="1" customWidth="1"/>
    <col min="12025" max="12025" width="4.42578125" style="1" customWidth="1"/>
    <col min="12026" max="12026" width="11.7109375" style="1" customWidth="1"/>
    <col min="12027" max="12027" width="4.28515625" style="1" customWidth="1"/>
    <col min="12028" max="12028" width="1.7109375" style="1" customWidth="1"/>
    <col min="12029" max="12029" width="4.7109375" style="1" customWidth="1"/>
    <col min="12030" max="12030" width="1.7109375" style="1" customWidth="1"/>
    <col min="12031" max="12032" width="5.7109375" style="1" customWidth="1"/>
    <col min="12033" max="12033" width="15.42578125" style="1" bestFit="1" customWidth="1"/>
    <col min="12034" max="12034" width="6.7109375" style="1" customWidth="1"/>
    <col min="12035" max="12035" width="2.28515625" style="1" customWidth="1"/>
    <col min="12036" max="12039" width="9.28515625" style="1" customWidth="1"/>
    <col min="12040" max="12040" width="9.140625" style="1"/>
    <col min="12041" max="12041" width="15.28515625" style="1" bestFit="1" customWidth="1"/>
    <col min="12042" max="12268" width="9.140625" style="1"/>
    <col min="12269" max="12269" width="2.7109375" style="1" customWidth="1"/>
    <col min="12270" max="12270" width="4.42578125" style="1" customWidth="1"/>
    <col min="12271" max="12271" width="7.7109375" style="1" customWidth="1"/>
    <col min="12272" max="12272" width="8.5703125" style="1" customWidth="1"/>
    <col min="12273" max="12273" width="3" style="1" customWidth="1"/>
    <col min="12274" max="12274" width="14.28515625" style="1" customWidth="1"/>
    <col min="12275" max="12275" width="7.5703125" style="1" customWidth="1"/>
    <col min="12276" max="12276" width="7" style="1" customWidth="1"/>
    <col min="12277" max="12277" width="9.28515625" style="1" customWidth="1"/>
    <col min="12278" max="12278" width="5.42578125" style="1" customWidth="1"/>
    <col min="12279" max="12279" width="10.42578125" style="1" customWidth="1"/>
    <col min="12280" max="12280" width="16.28515625" style="1" customWidth="1"/>
    <col min="12281" max="12281" width="4.42578125" style="1" customWidth="1"/>
    <col min="12282" max="12282" width="11.7109375" style="1" customWidth="1"/>
    <col min="12283" max="12283" width="4.28515625" style="1" customWidth="1"/>
    <col min="12284" max="12284" width="1.7109375" style="1" customWidth="1"/>
    <col min="12285" max="12285" width="4.7109375" style="1" customWidth="1"/>
    <col min="12286" max="12286" width="1.7109375" style="1" customWidth="1"/>
    <col min="12287" max="12288" width="5.7109375" style="1" customWidth="1"/>
    <col min="12289" max="12289" width="15.42578125" style="1" bestFit="1" customWidth="1"/>
    <col min="12290" max="12290" width="6.7109375" style="1" customWidth="1"/>
    <col min="12291" max="12291" width="2.28515625" style="1" customWidth="1"/>
    <col min="12292" max="12295" width="9.28515625" style="1" customWidth="1"/>
    <col min="12296" max="12296" width="9.140625" style="1"/>
    <col min="12297" max="12297" width="15.28515625" style="1" bestFit="1" customWidth="1"/>
    <col min="12298" max="12524" width="9.140625" style="1"/>
    <col min="12525" max="12525" width="2.7109375" style="1" customWidth="1"/>
    <col min="12526" max="12526" width="4.42578125" style="1" customWidth="1"/>
    <col min="12527" max="12527" width="7.7109375" style="1" customWidth="1"/>
    <col min="12528" max="12528" width="8.5703125" style="1" customWidth="1"/>
    <col min="12529" max="12529" width="3" style="1" customWidth="1"/>
    <col min="12530" max="12530" width="14.28515625" style="1" customWidth="1"/>
    <col min="12531" max="12531" width="7.5703125" style="1" customWidth="1"/>
    <col min="12532" max="12532" width="7" style="1" customWidth="1"/>
    <col min="12533" max="12533" width="9.28515625" style="1" customWidth="1"/>
    <col min="12534" max="12534" width="5.42578125" style="1" customWidth="1"/>
    <col min="12535" max="12535" width="10.42578125" style="1" customWidth="1"/>
    <col min="12536" max="12536" width="16.28515625" style="1" customWidth="1"/>
    <col min="12537" max="12537" width="4.42578125" style="1" customWidth="1"/>
    <col min="12538" max="12538" width="11.7109375" style="1" customWidth="1"/>
    <col min="12539" max="12539" width="4.28515625" style="1" customWidth="1"/>
    <col min="12540" max="12540" width="1.7109375" style="1" customWidth="1"/>
    <col min="12541" max="12541" width="4.7109375" style="1" customWidth="1"/>
    <col min="12542" max="12542" width="1.7109375" style="1" customWidth="1"/>
    <col min="12543" max="12544" width="5.7109375" style="1" customWidth="1"/>
    <col min="12545" max="12545" width="15.42578125" style="1" bestFit="1" customWidth="1"/>
    <col min="12546" max="12546" width="6.7109375" style="1" customWidth="1"/>
    <col min="12547" max="12547" width="2.28515625" style="1" customWidth="1"/>
    <col min="12548" max="12551" width="9.28515625" style="1" customWidth="1"/>
    <col min="12552" max="12552" width="9.140625" style="1"/>
    <col min="12553" max="12553" width="15.28515625" style="1" bestFit="1" customWidth="1"/>
    <col min="12554" max="12780" width="9.140625" style="1"/>
    <col min="12781" max="12781" width="2.7109375" style="1" customWidth="1"/>
    <col min="12782" max="12782" width="4.42578125" style="1" customWidth="1"/>
    <col min="12783" max="12783" width="7.7109375" style="1" customWidth="1"/>
    <col min="12784" max="12784" width="8.5703125" style="1" customWidth="1"/>
    <col min="12785" max="12785" width="3" style="1" customWidth="1"/>
    <col min="12786" max="12786" width="14.28515625" style="1" customWidth="1"/>
    <col min="12787" max="12787" width="7.5703125" style="1" customWidth="1"/>
    <col min="12788" max="12788" width="7" style="1" customWidth="1"/>
    <col min="12789" max="12789" width="9.28515625" style="1" customWidth="1"/>
    <col min="12790" max="12790" width="5.42578125" style="1" customWidth="1"/>
    <col min="12791" max="12791" width="10.42578125" style="1" customWidth="1"/>
    <col min="12792" max="12792" width="16.28515625" style="1" customWidth="1"/>
    <col min="12793" max="12793" width="4.42578125" style="1" customWidth="1"/>
    <col min="12794" max="12794" width="11.7109375" style="1" customWidth="1"/>
    <col min="12795" max="12795" width="4.28515625" style="1" customWidth="1"/>
    <col min="12796" max="12796" width="1.7109375" style="1" customWidth="1"/>
    <col min="12797" max="12797" width="4.7109375" style="1" customWidth="1"/>
    <col min="12798" max="12798" width="1.7109375" style="1" customWidth="1"/>
    <col min="12799" max="12800" width="5.7109375" style="1" customWidth="1"/>
    <col min="12801" max="12801" width="15.42578125" style="1" bestFit="1" customWidth="1"/>
    <col min="12802" max="12802" width="6.7109375" style="1" customWidth="1"/>
    <col min="12803" max="12803" width="2.28515625" style="1" customWidth="1"/>
    <col min="12804" max="12807" width="9.28515625" style="1" customWidth="1"/>
    <col min="12808" max="12808" width="9.140625" style="1"/>
    <col min="12809" max="12809" width="15.28515625" style="1" bestFit="1" customWidth="1"/>
    <col min="12810" max="13036" width="9.140625" style="1"/>
    <col min="13037" max="13037" width="2.7109375" style="1" customWidth="1"/>
    <col min="13038" max="13038" width="4.42578125" style="1" customWidth="1"/>
    <col min="13039" max="13039" width="7.7109375" style="1" customWidth="1"/>
    <col min="13040" max="13040" width="8.5703125" style="1" customWidth="1"/>
    <col min="13041" max="13041" width="3" style="1" customWidth="1"/>
    <col min="13042" max="13042" width="14.28515625" style="1" customWidth="1"/>
    <col min="13043" max="13043" width="7.5703125" style="1" customWidth="1"/>
    <col min="13044" max="13044" width="7" style="1" customWidth="1"/>
    <col min="13045" max="13045" width="9.28515625" style="1" customWidth="1"/>
    <col min="13046" max="13046" width="5.42578125" style="1" customWidth="1"/>
    <col min="13047" max="13047" width="10.42578125" style="1" customWidth="1"/>
    <col min="13048" max="13048" width="16.28515625" style="1" customWidth="1"/>
    <col min="13049" max="13049" width="4.42578125" style="1" customWidth="1"/>
    <col min="13050" max="13050" width="11.7109375" style="1" customWidth="1"/>
    <col min="13051" max="13051" width="4.28515625" style="1" customWidth="1"/>
    <col min="13052" max="13052" width="1.7109375" style="1" customWidth="1"/>
    <col min="13053" max="13053" width="4.7109375" style="1" customWidth="1"/>
    <col min="13054" max="13054" width="1.7109375" style="1" customWidth="1"/>
    <col min="13055" max="13056" width="5.7109375" style="1" customWidth="1"/>
    <col min="13057" max="13057" width="15.42578125" style="1" bestFit="1" customWidth="1"/>
    <col min="13058" max="13058" width="6.7109375" style="1" customWidth="1"/>
    <col min="13059" max="13059" width="2.28515625" style="1" customWidth="1"/>
    <col min="13060" max="13063" width="9.28515625" style="1" customWidth="1"/>
    <col min="13064" max="13064" width="9.140625" style="1"/>
    <col min="13065" max="13065" width="15.28515625" style="1" bestFit="1" customWidth="1"/>
    <col min="13066" max="13292" width="9.140625" style="1"/>
    <col min="13293" max="13293" width="2.7109375" style="1" customWidth="1"/>
    <col min="13294" max="13294" width="4.42578125" style="1" customWidth="1"/>
    <col min="13295" max="13295" width="7.7109375" style="1" customWidth="1"/>
    <col min="13296" max="13296" width="8.5703125" style="1" customWidth="1"/>
    <col min="13297" max="13297" width="3" style="1" customWidth="1"/>
    <col min="13298" max="13298" width="14.28515625" style="1" customWidth="1"/>
    <col min="13299" max="13299" width="7.5703125" style="1" customWidth="1"/>
    <col min="13300" max="13300" width="7" style="1" customWidth="1"/>
    <col min="13301" max="13301" width="9.28515625" style="1" customWidth="1"/>
    <col min="13302" max="13302" width="5.42578125" style="1" customWidth="1"/>
    <col min="13303" max="13303" width="10.42578125" style="1" customWidth="1"/>
    <col min="13304" max="13304" width="16.28515625" style="1" customWidth="1"/>
    <col min="13305" max="13305" width="4.42578125" style="1" customWidth="1"/>
    <col min="13306" max="13306" width="11.7109375" style="1" customWidth="1"/>
    <col min="13307" max="13307" width="4.28515625" style="1" customWidth="1"/>
    <col min="13308" max="13308" width="1.7109375" style="1" customWidth="1"/>
    <col min="13309" max="13309" width="4.7109375" style="1" customWidth="1"/>
    <col min="13310" max="13310" width="1.7109375" style="1" customWidth="1"/>
    <col min="13311" max="13312" width="5.7109375" style="1" customWidth="1"/>
    <col min="13313" max="13313" width="15.42578125" style="1" bestFit="1" customWidth="1"/>
    <col min="13314" max="13314" width="6.7109375" style="1" customWidth="1"/>
    <col min="13315" max="13315" width="2.28515625" style="1" customWidth="1"/>
    <col min="13316" max="13319" width="9.28515625" style="1" customWidth="1"/>
    <col min="13320" max="13320" width="9.140625" style="1"/>
    <col min="13321" max="13321" width="15.28515625" style="1" bestFit="1" customWidth="1"/>
    <col min="13322" max="13548" width="9.140625" style="1"/>
    <col min="13549" max="13549" width="2.7109375" style="1" customWidth="1"/>
    <col min="13550" max="13550" width="4.42578125" style="1" customWidth="1"/>
    <col min="13551" max="13551" width="7.7109375" style="1" customWidth="1"/>
    <col min="13552" max="13552" width="8.5703125" style="1" customWidth="1"/>
    <col min="13553" max="13553" width="3" style="1" customWidth="1"/>
    <col min="13554" max="13554" width="14.28515625" style="1" customWidth="1"/>
    <col min="13555" max="13555" width="7.5703125" style="1" customWidth="1"/>
    <col min="13556" max="13556" width="7" style="1" customWidth="1"/>
    <col min="13557" max="13557" width="9.28515625" style="1" customWidth="1"/>
    <col min="13558" max="13558" width="5.42578125" style="1" customWidth="1"/>
    <col min="13559" max="13559" width="10.42578125" style="1" customWidth="1"/>
    <col min="13560" max="13560" width="16.28515625" style="1" customWidth="1"/>
    <col min="13561" max="13561" width="4.42578125" style="1" customWidth="1"/>
    <col min="13562" max="13562" width="11.7109375" style="1" customWidth="1"/>
    <col min="13563" max="13563" width="4.28515625" style="1" customWidth="1"/>
    <col min="13564" max="13564" width="1.7109375" style="1" customWidth="1"/>
    <col min="13565" max="13565" width="4.7109375" style="1" customWidth="1"/>
    <col min="13566" max="13566" width="1.7109375" style="1" customWidth="1"/>
    <col min="13567" max="13568" width="5.7109375" style="1" customWidth="1"/>
    <col min="13569" max="13569" width="15.42578125" style="1" bestFit="1" customWidth="1"/>
    <col min="13570" max="13570" width="6.7109375" style="1" customWidth="1"/>
    <col min="13571" max="13571" width="2.28515625" style="1" customWidth="1"/>
    <col min="13572" max="13575" width="9.28515625" style="1" customWidth="1"/>
    <col min="13576" max="13576" width="9.140625" style="1"/>
    <col min="13577" max="13577" width="15.28515625" style="1" bestFit="1" customWidth="1"/>
    <col min="13578" max="13804" width="9.140625" style="1"/>
    <col min="13805" max="13805" width="2.7109375" style="1" customWidth="1"/>
    <col min="13806" max="13806" width="4.42578125" style="1" customWidth="1"/>
    <col min="13807" max="13807" width="7.7109375" style="1" customWidth="1"/>
    <col min="13808" max="13808" width="8.5703125" style="1" customWidth="1"/>
    <col min="13809" max="13809" width="3" style="1" customWidth="1"/>
    <col min="13810" max="13810" width="14.28515625" style="1" customWidth="1"/>
    <col min="13811" max="13811" width="7.5703125" style="1" customWidth="1"/>
    <col min="13812" max="13812" width="7" style="1" customWidth="1"/>
    <col min="13813" max="13813" width="9.28515625" style="1" customWidth="1"/>
    <col min="13814" max="13814" width="5.42578125" style="1" customWidth="1"/>
    <col min="13815" max="13815" width="10.42578125" style="1" customWidth="1"/>
    <col min="13816" max="13816" width="16.28515625" style="1" customWidth="1"/>
    <col min="13817" max="13817" width="4.42578125" style="1" customWidth="1"/>
    <col min="13818" max="13818" width="11.7109375" style="1" customWidth="1"/>
    <col min="13819" max="13819" width="4.28515625" style="1" customWidth="1"/>
    <col min="13820" max="13820" width="1.7109375" style="1" customWidth="1"/>
    <col min="13821" max="13821" width="4.7109375" style="1" customWidth="1"/>
    <col min="13822" max="13822" width="1.7109375" style="1" customWidth="1"/>
    <col min="13823" max="13824" width="5.7109375" style="1" customWidth="1"/>
    <col min="13825" max="13825" width="15.42578125" style="1" bestFit="1" customWidth="1"/>
    <col min="13826" max="13826" width="6.7109375" style="1" customWidth="1"/>
    <col min="13827" max="13827" width="2.28515625" style="1" customWidth="1"/>
    <col min="13828" max="13831" width="9.28515625" style="1" customWidth="1"/>
    <col min="13832" max="13832" width="9.140625" style="1"/>
    <col min="13833" max="13833" width="15.28515625" style="1" bestFit="1" customWidth="1"/>
    <col min="13834" max="14060" width="9.140625" style="1"/>
    <col min="14061" max="14061" width="2.7109375" style="1" customWidth="1"/>
    <col min="14062" max="14062" width="4.42578125" style="1" customWidth="1"/>
    <col min="14063" max="14063" width="7.7109375" style="1" customWidth="1"/>
    <col min="14064" max="14064" width="8.5703125" style="1" customWidth="1"/>
    <col min="14065" max="14065" width="3" style="1" customWidth="1"/>
    <col min="14066" max="14066" width="14.28515625" style="1" customWidth="1"/>
    <col min="14067" max="14067" width="7.5703125" style="1" customWidth="1"/>
    <col min="14068" max="14068" width="7" style="1" customWidth="1"/>
    <col min="14069" max="14069" width="9.28515625" style="1" customWidth="1"/>
    <col min="14070" max="14070" width="5.42578125" style="1" customWidth="1"/>
    <col min="14071" max="14071" width="10.42578125" style="1" customWidth="1"/>
    <col min="14072" max="14072" width="16.28515625" style="1" customWidth="1"/>
    <col min="14073" max="14073" width="4.42578125" style="1" customWidth="1"/>
    <col min="14074" max="14074" width="11.7109375" style="1" customWidth="1"/>
    <col min="14075" max="14075" width="4.28515625" style="1" customWidth="1"/>
    <col min="14076" max="14076" width="1.7109375" style="1" customWidth="1"/>
    <col min="14077" max="14077" width="4.7109375" style="1" customWidth="1"/>
    <col min="14078" max="14078" width="1.7109375" style="1" customWidth="1"/>
    <col min="14079" max="14080" width="5.7109375" style="1" customWidth="1"/>
    <col min="14081" max="14081" width="15.42578125" style="1" bestFit="1" customWidth="1"/>
    <col min="14082" max="14082" width="6.7109375" style="1" customWidth="1"/>
    <col min="14083" max="14083" width="2.28515625" style="1" customWidth="1"/>
    <col min="14084" max="14087" width="9.28515625" style="1" customWidth="1"/>
    <col min="14088" max="14088" width="9.140625" style="1"/>
    <col min="14089" max="14089" width="15.28515625" style="1" bestFit="1" customWidth="1"/>
    <col min="14090" max="14316" width="9.140625" style="1"/>
    <col min="14317" max="14317" width="2.7109375" style="1" customWidth="1"/>
    <col min="14318" max="14318" width="4.42578125" style="1" customWidth="1"/>
    <col min="14319" max="14319" width="7.7109375" style="1" customWidth="1"/>
    <col min="14320" max="14320" width="8.5703125" style="1" customWidth="1"/>
    <col min="14321" max="14321" width="3" style="1" customWidth="1"/>
    <col min="14322" max="14322" width="14.28515625" style="1" customWidth="1"/>
    <col min="14323" max="14323" width="7.5703125" style="1" customWidth="1"/>
    <col min="14324" max="14324" width="7" style="1" customWidth="1"/>
    <col min="14325" max="14325" width="9.28515625" style="1" customWidth="1"/>
    <col min="14326" max="14326" width="5.42578125" style="1" customWidth="1"/>
    <col min="14327" max="14327" width="10.42578125" style="1" customWidth="1"/>
    <col min="14328" max="14328" width="16.28515625" style="1" customWidth="1"/>
    <col min="14329" max="14329" width="4.42578125" style="1" customWidth="1"/>
    <col min="14330" max="14330" width="11.7109375" style="1" customWidth="1"/>
    <col min="14331" max="14331" width="4.28515625" style="1" customWidth="1"/>
    <col min="14332" max="14332" width="1.7109375" style="1" customWidth="1"/>
    <col min="14333" max="14333" width="4.7109375" style="1" customWidth="1"/>
    <col min="14334" max="14334" width="1.7109375" style="1" customWidth="1"/>
    <col min="14335" max="14336" width="5.7109375" style="1" customWidth="1"/>
    <col min="14337" max="14337" width="15.42578125" style="1" bestFit="1" customWidth="1"/>
    <col min="14338" max="14338" width="6.7109375" style="1" customWidth="1"/>
    <col min="14339" max="14339" width="2.28515625" style="1" customWidth="1"/>
    <col min="14340" max="14343" width="9.28515625" style="1" customWidth="1"/>
    <col min="14344" max="14344" width="9.140625" style="1"/>
    <col min="14345" max="14345" width="15.28515625" style="1" bestFit="1" customWidth="1"/>
    <col min="14346" max="14572" width="9.140625" style="1"/>
    <col min="14573" max="14573" width="2.7109375" style="1" customWidth="1"/>
    <col min="14574" max="14574" width="4.42578125" style="1" customWidth="1"/>
    <col min="14575" max="14575" width="7.7109375" style="1" customWidth="1"/>
    <col min="14576" max="14576" width="8.5703125" style="1" customWidth="1"/>
    <col min="14577" max="14577" width="3" style="1" customWidth="1"/>
    <col min="14578" max="14578" width="14.28515625" style="1" customWidth="1"/>
    <col min="14579" max="14579" width="7.5703125" style="1" customWidth="1"/>
    <col min="14580" max="14580" width="7" style="1" customWidth="1"/>
    <col min="14581" max="14581" width="9.28515625" style="1" customWidth="1"/>
    <col min="14582" max="14582" width="5.42578125" style="1" customWidth="1"/>
    <col min="14583" max="14583" width="10.42578125" style="1" customWidth="1"/>
    <col min="14584" max="14584" width="16.28515625" style="1" customWidth="1"/>
    <col min="14585" max="14585" width="4.42578125" style="1" customWidth="1"/>
    <col min="14586" max="14586" width="11.7109375" style="1" customWidth="1"/>
    <col min="14587" max="14587" width="4.28515625" style="1" customWidth="1"/>
    <col min="14588" max="14588" width="1.7109375" style="1" customWidth="1"/>
    <col min="14589" max="14589" width="4.7109375" style="1" customWidth="1"/>
    <col min="14590" max="14590" width="1.7109375" style="1" customWidth="1"/>
    <col min="14591" max="14592" width="5.7109375" style="1" customWidth="1"/>
    <col min="14593" max="14593" width="15.42578125" style="1" bestFit="1" customWidth="1"/>
    <col min="14594" max="14594" width="6.7109375" style="1" customWidth="1"/>
    <col min="14595" max="14595" width="2.28515625" style="1" customWidth="1"/>
    <col min="14596" max="14599" width="9.28515625" style="1" customWidth="1"/>
    <col min="14600" max="14600" width="9.140625" style="1"/>
    <col min="14601" max="14601" width="15.28515625" style="1" bestFit="1" customWidth="1"/>
    <col min="14602" max="14828" width="9.140625" style="1"/>
    <col min="14829" max="14829" width="2.7109375" style="1" customWidth="1"/>
    <col min="14830" max="14830" width="4.42578125" style="1" customWidth="1"/>
    <col min="14831" max="14831" width="7.7109375" style="1" customWidth="1"/>
    <col min="14832" max="14832" width="8.5703125" style="1" customWidth="1"/>
    <col min="14833" max="14833" width="3" style="1" customWidth="1"/>
    <col min="14834" max="14834" width="14.28515625" style="1" customWidth="1"/>
    <col min="14835" max="14835" width="7.5703125" style="1" customWidth="1"/>
    <col min="14836" max="14836" width="7" style="1" customWidth="1"/>
    <col min="14837" max="14837" width="9.28515625" style="1" customWidth="1"/>
    <col min="14838" max="14838" width="5.42578125" style="1" customWidth="1"/>
    <col min="14839" max="14839" width="10.42578125" style="1" customWidth="1"/>
    <col min="14840" max="14840" width="16.28515625" style="1" customWidth="1"/>
    <col min="14841" max="14841" width="4.42578125" style="1" customWidth="1"/>
    <col min="14842" max="14842" width="11.7109375" style="1" customWidth="1"/>
    <col min="14843" max="14843" width="4.28515625" style="1" customWidth="1"/>
    <col min="14844" max="14844" width="1.7109375" style="1" customWidth="1"/>
    <col min="14845" max="14845" width="4.7109375" style="1" customWidth="1"/>
    <col min="14846" max="14846" width="1.7109375" style="1" customWidth="1"/>
    <col min="14847" max="14848" width="5.7109375" style="1" customWidth="1"/>
    <col min="14849" max="14849" width="15.42578125" style="1" bestFit="1" customWidth="1"/>
    <col min="14850" max="14850" width="6.7109375" style="1" customWidth="1"/>
    <col min="14851" max="14851" width="2.28515625" style="1" customWidth="1"/>
    <col min="14852" max="14855" width="9.28515625" style="1" customWidth="1"/>
    <col min="14856" max="14856" width="9.140625" style="1"/>
    <col min="14857" max="14857" width="15.28515625" style="1" bestFit="1" customWidth="1"/>
    <col min="14858" max="15084" width="9.140625" style="1"/>
    <col min="15085" max="15085" width="2.7109375" style="1" customWidth="1"/>
    <col min="15086" max="15086" width="4.42578125" style="1" customWidth="1"/>
    <col min="15087" max="15087" width="7.7109375" style="1" customWidth="1"/>
    <col min="15088" max="15088" width="8.5703125" style="1" customWidth="1"/>
    <col min="15089" max="15089" width="3" style="1" customWidth="1"/>
    <col min="15090" max="15090" width="14.28515625" style="1" customWidth="1"/>
    <col min="15091" max="15091" width="7.5703125" style="1" customWidth="1"/>
    <col min="15092" max="15092" width="7" style="1" customWidth="1"/>
    <col min="15093" max="15093" width="9.28515625" style="1" customWidth="1"/>
    <col min="15094" max="15094" width="5.42578125" style="1" customWidth="1"/>
    <col min="15095" max="15095" width="10.42578125" style="1" customWidth="1"/>
    <col min="15096" max="15096" width="16.28515625" style="1" customWidth="1"/>
    <col min="15097" max="15097" width="4.42578125" style="1" customWidth="1"/>
    <col min="15098" max="15098" width="11.7109375" style="1" customWidth="1"/>
    <col min="15099" max="15099" width="4.28515625" style="1" customWidth="1"/>
    <col min="15100" max="15100" width="1.7109375" style="1" customWidth="1"/>
    <col min="15101" max="15101" width="4.7109375" style="1" customWidth="1"/>
    <col min="15102" max="15102" width="1.7109375" style="1" customWidth="1"/>
    <col min="15103" max="15104" width="5.7109375" style="1" customWidth="1"/>
    <col min="15105" max="15105" width="15.42578125" style="1" bestFit="1" customWidth="1"/>
    <col min="15106" max="15106" width="6.7109375" style="1" customWidth="1"/>
    <col min="15107" max="15107" width="2.28515625" style="1" customWidth="1"/>
    <col min="15108" max="15111" width="9.28515625" style="1" customWidth="1"/>
    <col min="15112" max="15112" width="9.140625" style="1"/>
    <col min="15113" max="15113" width="15.28515625" style="1" bestFit="1" customWidth="1"/>
    <col min="15114" max="15340" width="9.140625" style="1"/>
    <col min="15341" max="15341" width="2.7109375" style="1" customWidth="1"/>
    <col min="15342" max="15342" width="4.42578125" style="1" customWidth="1"/>
    <col min="15343" max="15343" width="7.7109375" style="1" customWidth="1"/>
    <col min="15344" max="15344" width="8.5703125" style="1" customWidth="1"/>
    <col min="15345" max="15345" width="3" style="1" customWidth="1"/>
    <col min="15346" max="15346" width="14.28515625" style="1" customWidth="1"/>
    <col min="15347" max="15347" width="7.5703125" style="1" customWidth="1"/>
    <col min="15348" max="15348" width="7" style="1" customWidth="1"/>
    <col min="15349" max="15349" width="9.28515625" style="1" customWidth="1"/>
    <col min="15350" max="15350" width="5.42578125" style="1" customWidth="1"/>
    <col min="15351" max="15351" width="10.42578125" style="1" customWidth="1"/>
    <col min="15352" max="15352" width="16.28515625" style="1" customWidth="1"/>
    <col min="15353" max="15353" width="4.42578125" style="1" customWidth="1"/>
    <col min="15354" max="15354" width="11.7109375" style="1" customWidth="1"/>
    <col min="15355" max="15355" width="4.28515625" style="1" customWidth="1"/>
    <col min="15356" max="15356" width="1.7109375" style="1" customWidth="1"/>
    <col min="15357" max="15357" width="4.7109375" style="1" customWidth="1"/>
    <col min="15358" max="15358" width="1.7109375" style="1" customWidth="1"/>
    <col min="15359" max="15360" width="5.7109375" style="1" customWidth="1"/>
    <col min="15361" max="15361" width="15.42578125" style="1" bestFit="1" customWidth="1"/>
    <col min="15362" max="15362" width="6.7109375" style="1" customWidth="1"/>
    <col min="15363" max="15363" width="2.28515625" style="1" customWidth="1"/>
    <col min="15364" max="15367" width="9.28515625" style="1" customWidth="1"/>
    <col min="15368" max="15368" width="9.140625" style="1"/>
    <col min="15369" max="15369" width="15.28515625" style="1" bestFit="1" customWidth="1"/>
    <col min="15370" max="15596" width="9.140625" style="1"/>
    <col min="15597" max="15597" width="2.7109375" style="1" customWidth="1"/>
    <col min="15598" max="15598" width="4.42578125" style="1" customWidth="1"/>
    <col min="15599" max="15599" width="7.7109375" style="1" customWidth="1"/>
    <col min="15600" max="15600" width="8.5703125" style="1" customWidth="1"/>
    <col min="15601" max="15601" width="3" style="1" customWidth="1"/>
    <col min="15602" max="15602" width="14.28515625" style="1" customWidth="1"/>
    <col min="15603" max="15603" width="7.5703125" style="1" customWidth="1"/>
    <col min="15604" max="15604" width="7" style="1" customWidth="1"/>
    <col min="15605" max="15605" width="9.28515625" style="1" customWidth="1"/>
    <col min="15606" max="15606" width="5.42578125" style="1" customWidth="1"/>
    <col min="15607" max="15607" width="10.42578125" style="1" customWidth="1"/>
    <col min="15608" max="15608" width="16.28515625" style="1" customWidth="1"/>
    <col min="15609" max="15609" width="4.42578125" style="1" customWidth="1"/>
    <col min="15610" max="15610" width="11.7109375" style="1" customWidth="1"/>
    <col min="15611" max="15611" width="4.28515625" style="1" customWidth="1"/>
    <col min="15612" max="15612" width="1.7109375" style="1" customWidth="1"/>
    <col min="15613" max="15613" width="4.7109375" style="1" customWidth="1"/>
    <col min="15614" max="15614" width="1.7109375" style="1" customWidth="1"/>
    <col min="15615" max="15616" width="5.7109375" style="1" customWidth="1"/>
    <col min="15617" max="15617" width="15.42578125" style="1" bestFit="1" customWidth="1"/>
    <col min="15618" max="15618" width="6.7109375" style="1" customWidth="1"/>
    <col min="15619" max="15619" width="2.28515625" style="1" customWidth="1"/>
    <col min="15620" max="15623" width="9.28515625" style="1" customWidth="1"/>
    <col min="15624" max="15624" width="9.140625" style="1"/>
    <col min="15625" max="15625" width="15.28515625" style="1" bestFit="1" customWidth="1"/>
    <col min="15626" max="15852" width="9.140625" style="1"/>
    <col min="15853" max="15853" width="2.7109375" style="1" customWidth="1"/>
    <col min="15854" max="15854" width="4.42578125" style="1" customWidth="1"/>
    <col min="15855" max="15855" width="7.7109375" style="1" customWidth="1"/>
    <col min="15856" max="15856" width="8.5703125" style="1" customWidth="1"/>
    <col min="15857" max="15857" width="3" style="1" customWidth="1"/>
    <col min="15858" max="15858" width="14.28515625" style="1" customWidth="1"/>
    <col min="15859" max="15859" width="7.5703125" style="1" customWidth="1"/>
    <col min="15860" max="15860" width="7" style="1" customWidth="1"/>
    <col min="15861" max="15861" width="9.28515625" style="1" customWidth="1"/>
    <col min="15862" max="15862" width="5.42578125" style="1" customWidth="1"/>
    <col min="15863" max="15863" width="10.42578125" style="1" customWidth="1"/>
    <col min="15864" max="15864" width="16.28515625" style="1" customWidth="1"/>
    <col min="15865" max="15865" width="4.42578125" style="1" customWidth="1"/>
    <col min="15866" max="15866" width="11.7109375" style="1" customWidth="1"/>
    <col min="15867" max="15867" width="4.28515625" style="1" customWidth="1"/>
    <col min="15868" max="15868" width="1.7109375" style="1" customWidth="1"/>
    <col min="15869" max="15869" width="4.7109375" style="1" customWidth="1"/>
    <col min="15870" max="15870" width="1.7109375" style="1" customWidth="1"/>
    <col min="15871" max="15872" width="5.7109375" style="1" customWidth="1"/>
    <col min="15873" max="15873" width="15.42578125" style="1" bestFit="1" customWidth="1"/>
    <col min="15874" max="15874" width="6.7109375" style="1" customWidth="1"/>
    <col min="15875" max="15875" width="2.28515625" style="1" customWidth="1"/>
    <col min="15876" max="15879" width="9.28515625" style="1" customWidth="1"/>
    <col min="15880" max="15880" width="9.140625" style="1"/>
    <col min="15881" max="15881" width="15.28515625" style="1" bestFit="1" customWidth="1"/>
    <col min="15882" max="16108" width="9.140625" style="1"/>
    <col min="16109" max="16109" width="2.7109375" style="1" customWidth="1"/>
    <col min="16110" max="16110" width="4.42578125" style="1" customWidth="1"/>
    <col min="16111" max="16111" width="7.7109375" style="1" customWidth="1"/>
    <col min="16112" max="16112" width="8.5703125" style="1" customWidth="1"/>
    <col min="16113" max="16113" width="3" style="1" customWidth="1"/>
    <col min="16114" max="16114" width="14.28515625" style="1" customWidth="1"/>
    <col min="16115" max="16115" width="7.5703125" style="1" customWidth="1"/>
    <col min="16116" max="16116" width="7" style="1" customWidth="1"/>
    <col min="16117" max="16117" width="9.28515625" style="1" customWidth="1"/>
    <col min="16118" max="16118" width="5.42578125" style="1" customWidth="1"/>
    <col min="16119" max="16119" width="10.42578125" style="1" customWidth="1"/>
    <col min="16120" max="16120" width="16.28515625" style="1" customWidth="1"/>
    <col min="16121" max="16121" width="4.42578125" style="1" customWidth="1"/>
    <col min="16122" max="16122" width="11.7109375" style="1" customWidth="1"/>
    <col min="16123" max="16123" width="4.28515625" style="1" customWidth="1"/>
    <col min="16124" max="16124" width="1.7109375" style="1" customWidth="1"/>
    <col min="16125" max="16125" width="4.7109375" style="1" customWidth="1"/>
    <col min="16126" max="16126" width="1.7109375" style="1" customWidth="1"/>
    <col min="16127" max="16128" width="5.7109375" style="1" customWidth="1"/>
    <col min="16129" max="16129" width="15.42578125" style="1" bestFit="1" customWidth="1"/>
    <col min="16130" max="16130" width="6.7109375" style="1" customWidth="1"/>
    <col min="16131" max="16131" width="2.28515625" style="1" customWidth="1"/>
    <col min="16132" max="16135" width="9.28515625" style="1" customWidth="1"/>
    <col min="16136" max="16136" width="9.140625" style="1"/>
    <col min="16137" max="16137" width="15.28515625" style="1" bestFit="1" customWidth="1"/>
    <col min="16138" max="16384" width="9.140625" style="1"/>
  </cols>
  <sheetData>
    <row r="1" spans="1:214" ht="15.75" thickTop="1" x14ac:dyDescent="0.25">
      <c r="A1" s="161"/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</row>
    <row r="2" spans="1:214" x14ac:dyDescent="0.25">
      <c r="A2" s="3"/>
      <c r="U2" s="64"/>
      <c r="V2" s="4"/>
    </row>
    <row r="3" spans="1:214" x14ac:dyDescent="0.25">
      <c r="A3" s="3"/>
      <c r="U3" s="64"/>
      <c r="V3" s="4"/>
    </row>
    <row r="4" spans="1:214" x14ac:dyDescent="0.25">
      <c r="A4" s="3"/>
      <c r="U4" s="64"/>
      <c r="V4" s="4"/>
    </row>
    <row r="5" spans="1:214" ht="27.75" customHeight="1" x14ac:dyDescent="0.35">
      <c r="A5" s="3"/>
      <c r="B5" s="162" t="s">
        <v>0</v>
      </c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3" t="s">
        <v>1</v>
      </c>
      <c r="N5" s="163"/>
      <c r="O5" s="163"/>
      <c r="P5" s="5" t="s">
        <v>2</v>
      </c>
      <c r="Q5" s="164"/>
      <c r="R5" s="164"/>
      <c r="S5" s="164"/>
      <c r="T5" s="164"/>
      <c r="U5" s="164"/>
      <c r="V5" s="6"/>
      <c r="W5" s="7"/>
    </row>
    <row r="6" spans="1:214" ht="22.5" customHeight="1" x14ac:dyDescent="0.35">
      <c r="A6" s="3"/>
      <c r="B6" s="7" t="s">
        <v>3</v>
      </c>
      <c r="C6" s="8" t="s">
        <v>104</v>
      </c>
      <c r="D6" s="8"/>
      <c r="E6" s="8"/>
      <c r="F6" s="8"/>
      <c r="G6" s="9"/>
      <c r="H6" s="9"/>
      <c r="I6" s="9"/>
      <c r="J6" s="10"/>
      <c r="K6" s="10"/>
      <c r="L6" s="10"/>
      <c r="M6" s="165" t="s">
        <v>4</v>
      </c>
      <c r="N6" s="165"/>
      <c r="O6" s="165"/>
      <c r="P6" s="1" t="s">
        <v>2</v>
      </c>
      <c r="Q6" s="166" t="s">
        <v>65</v>
      </c>
      <c r="R6" s="166"/>
      <c r="S6" s="166"/>
      <c r="T6" s="166"/>
      <c r="U6" s="166"/>
      <c r="V6" s="6"/>
      <c r="W6" s="7"/>
    </row>
    <row r="7" spans="1:214" ht="9" customHeight="1" x14ac:dyDescent="0.25">
      <c r="A7" s="170"/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</row>
    <row r="8" spans="1:214" s="5" customFormat="1" ht="18" customHeight="1" x14ac:dyDescent="0.25">
      <c r="A8" s="3"/>
      <c r="B8" s="11" t="s">
        <v>102</v>
      </c>
      <c r="C8" s="1"/>
      <c r="D8" s="1"/>
      <c r="E8" s="1"/>
      <c r="F8" s="1"/>
      <c r="G8" s="1"/>
      <c r="H8" s="1"/>
      <c r="I8" s="1"/>
      <c r="J8" s="171"/>
      <c r="K8" s="171"/>
      <c r="L8" s="171"/>
      <c r="M8" s="165" t="s">
        <v>5</v>
      </c>
      <c r="N8" s="165"/>
      <c r="O8" s="165"/>
      <c r="P8" s="1" t="s">
        <v>2</v>
      </c>
      <c r="Q8" s="166" t="s">
        <v>60</v>
      </c>
      <c r="R8" s="166"/>
      <c r="S8" s="166"/>
      <c r="T8" s="166"/>
      <c r="U8" s="166"/>
      <c r="V8" s="6"/>
      <c r="HB8" s="1"/>
      <c r="HC8" s="1"/>
      <c r="HD8" s="1"/>
      <c r="HE8" s="1"/>
      <c r="HF8" s="1"/>
    </row>
    <row r="9" spans="1:214" ht="8.1" customHeight="1" x14ac:dyDescent="0.25">
      <c r="A9" s="3"/>
      <c r="B9" s="171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6"/>
    </row>
    <row r="10" spans="1:214" ht="16.149999999999999" customHeight="1" x14ac:dyDescent="0.25">
      <c r="A10" s="3"/>
      <c r="B10" s="165" t="s">
        <v>6</v>
      </c>
      <c r="C10" s="165"/>
      <c r="D10" s="165"/>
      <c r="E10" s="12" t="s">
        <v>2</v>
      </c>
      <c r="F10" s="59" t="s">
        <v>80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65"/>
      <c r="V10" s="6"/>
    </row>
    <row r="11" spans="1:214" ht="16.149999999999999" customHeight="1" x14ac:dyDescent="0.25">
      <c r="A11" s="3"/>
      <c r="B11" s="11" t="s">
        <v>7</v>
      </c>
      <c r="C11" s="11"/>
      <c r="D11" s="11"/>
      <c r="E11" s="12" t="s">
        <v>2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66"/>
      <c r="V11" s="6"/>
    </row>
    <row r="12" spans="1:214" ht="16.149999999999999" customHeight="1" x14ac:dyDescent="0.25">
      <c r="A12" s="3"/>
      <c r="B12" s="165" t="s">
        <v>8</v>
      </c>
      <c r="C12" s="165"/>
      <c r="D12" s="165"/>
      <c r="E12" s="12" t="s">
        <v>2</v>
      </c>
      <c r="F12" s="14" t="s">
        <v>62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67"/>
      <c r="V12" s="6"/>
    </row>
    <row r="13" spans="1:214" ht="16.149999999999999" customHeight="1" x14ac:dyDescent="0.25">
      <c r="A13" s="3"/>
      <c r="B13" s="165" t="s">
        <v>9</v>
      </c>
      <c r="C13" s="165"/>
      <c r="D13" s="165"/>
      <c r="E13" s="12" t="s">
        <v>2</v>
      </c>
      <c r="F13" s="109" t="s">
        <v>61</v>
      </c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6"/>
    </row>
    <row r="14" spans="1:214" ht="16.149999999999999" customHeight="1" x14ac:dyDescent="0.25">
      <c r="A14" s="3"/>
      <c r="B14" s="165" t="s">
        <v>10</v>
      </c>
      <c r="C14" s="165"/>
      <c r="D14" s="165"/>
      <c r="E14" s="12" t="s">
        <v>2</v>
      </c>
      <c r="F14" s="16" t="s">
        <v>77</v>
      </c>
      <c r="G14" s="17"/>
      <c r="H14" s="17"/>
      <c r="I14" s="17"/>
      <c r="J14" s="17"/>
      <c r="K14" s="17"/>
      <c r="L14" s="18"/>
      <c r="M14" s="15"/>
      <c r="N14" s="15"/>
      <c r="O14" s="15"/>
      <c r="P14" s="15"/>
      <c r="Q14" s="15"/>
      <c r="R14" s="15"/>
      <c r="S14" s="15"/>
      <c r="T14" s="15"/>
      <c r="U14" s="67"/>
      <c r="V14" s="6"/>
    </row>
    <row r="15" spans="1:214" ht="16.149999999999999" customHeight="1" x14ac:dyDescent="0.25">
      <c r="A15" s="3"/>
      <c r="B15" s="165" t="s">
        <v>11</v>
      </c>
      <c r="C15" s="165"/>
      <c r="D15" s="165"/>
      <c r="E15" s="12" t="s">
        <v>2</v>
      </c>
      <c r="F15" s="60" t="s">
        <v>78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67"/>
      <c r="V15" s="6"/>
    </row>
    <row r="16" spans="1:214" ht="16.149999999999999" customHeight="1" x14ac:dyDescent="0.25">
      <c r="A16" s="3"/>
      <c r="B16" s="11"/>
      <c r="C16" s="11"/>
      <c r="D16" s="11"/>
      <c r="E16" s="12"/>
      <c r="F16" s="60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67"/>
      <c r="V16" s="6"/>
    </row>
    <row r="17" spans="1:214" ht="16.149999999999999" customHeight="1" x14ac:dyDescent="0.25">
      <c r="A17" s="3"/>
      <c r="B17" s="11"/>
      <c r="C17" s="11"/>
      <c r="D17" s="11"/>
      <c r="E17" s="12"/>
      <c r="F17" s="85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7"/>
      <c r="V17" s="6"/>
    </row>
    <row r="18" spans="1:214" ht="16.149999999999999" customHeight="1" x14ac:dyDescent="0.25">
      <c r="A18" s="3"/>
      <c r="B18" s="11"/>
      <c r="C18" s="11"/>
      <c r="D18" s="11"/>
      <c r="E18" s="12"/>
      <c r="F18" s="60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67"/>
      <c r="V18" s="6"/>
    </row>
    <row r="19" spans="1:214" ht="16.149999999999999" customHeight="1" x14ac:dyDescent="0.25">
      <c r="A19" s="3"/>
      <c r="B19" s="11" t="s">
        <v>12</v>
      </c>
      <c r="C19" s="11"/>
      <c r="D19" s="11"/>
      <c r="E19" s="12" t="s">
        <v>2</v>
      </c>
      <c r="F19" s="108" t="s">
        <v>79</v>
      </c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6"/>
    </row>
    <row r="20" spans="1:214" ht="16.149999999999999" customHeight="1" x14ac:dyDescent="0.25">
      <c r="A20" s="3"/>
      <c r="B20" s="11"/>
      <c r="C20" s="11"/>
      <c r="D20" s="11"/>
      <c r="E20" s="12"/>
      <c r="F20" s="60" t="s">
        <v>81</v>
      </c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8"/>
      <c r="V20" s="6"/>
    </row>
    <row r="21" spans="1:214" ht="16.149999999999999" customHeight="1" x14ac:dyDescent="0.25">
      <c r="A21" s="3"/>
      <c r="B21" s="11"/>
      <c r="C21" s="11"/>
      <c r="D21" s="11"/>
      <c r="E21" s="12"/>
      <c r="F21" s="108" t="s">
        <v>82</v>
      </c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6"/>
    </row>
    <row r="22" spans="1:214" ht="16.149999999999999" customHeight="1" x14ac:dyDescent="0.25">
      <c r="A22" s="3"/>
      <c r="B22" s="11"/>
      <c r="C22" s="11"/>
      <c r="D22" s="11"/>
      <c r="E22" s="12"/>
      <c r="F22" s="108" t="s">
        <v>83</v>
      </c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6"/>
    </row>
    <row r="23" spans="1:214" ht="16.149999999999999" customHeight="1" x14ac:dyDescent="0.25">
      <c r="A23" s="3"/>
      <c r="B23" s="11"/>
      <c r="C23" s="11"/>
      <c r="D23" s="11"/>
      <c r="E23" s="12"/>
      <c r="F23" s="108" t="s">
        <v>84</v>
      </c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6"/>
    </row>
    <row r="24" spans="1:214" ht="16.149999999999999" customHeight="1" x14ac:dyDescent="0.25">
      <c r="A24" s="3"/>
      <c r="B24" s="11"/>
      <c r="C24" s="11"/>
      <c r="D24" s="11"/>
      <c r="E24" s="12"/>
      <c r="F24" s="60" t="s">
        <v>103</v>
      </c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8"/>
      <c r="V24" s="6"/>
    </row>
    <row r="25" spans="1:214" ht="16.149999999999999" customHeight="1" x14ac:dyDescent="0.25">
      <c r="A25" s="3"/>
      <c r="B25" s="11"/>
      <c r="C25" s="11"/>
      <c r="D25" s="11"/>
      <c r="E25" s="12"/>
      <c r="F25" s="60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8"/>
      <c r="V25" s="6"/>
    </row>
    <row r="26" spans="1:214" ht="16.149999999999999" customHeight="1" x14ac:dyDescent="0.25">
      <c r="A26" s="3"/>
      <c r="B26" s="11"/>
      <c r="C26" s="11"/>
      <c r="D26" s="11"/>
      <c r="E26" s="12"/>
      <c r="F26" s="60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8"/>
      <c r="V26" s="6"/>
    </row>
    <row r="27" spans="1:214" ht="16.149999999999999" customHeight="1" x14ac:dyDescent="0.25">
      <c r="A27" s="3"/>
      <c r="B27" s="11"/>
      <c r="C27" s="11"/>
      <c r="D27" s="11"/>
      <c r="E27" s="12"/>
      <c r="F27" s="108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6"/>
    </row>
    <row r="28" spans="1:214" s="2" customFormat="1" x14ac:dyDescent="0.25">
      <c r="A28" s="3"/>
      <c r="B28" s="11"/>
      <c r="C28" s="11"/>
      <c r="D28" s="11"/>
      <c r="E28" s="12"/>
      <c r="F28" s="108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6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</row>
    <row r="29" spans="1:214" s="2" customFormat="1" x14ac:dyDescent="0.25">
      <c r="A29" s="3"/>
      <c r="B29" s="11"/>
      <c r="C29" s="11"/>
      <c r="D29" s="11"/>
      <c r="E29" s="12"/>
      <c r="F29" s="60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9"/>
      <c r="V29" s="6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</row>
    <row r="30" spans="1:214" s="2" customFormat="1" x14ac:dyDescent="0.25">
      <c r="A30" s="3"/>
      <c r="B30" s="11"/>
      <c r="C30" s="11"/>
      <c r="D30" s="11"/>
      <c r="E30" s="12"/>
      <c r="F30" s="60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9"/>
      <c r="V30" s="6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</row>
    <row r="31" spans="1:214" s="2" customFormat="1" x14ac:dyDescent="0.25">
      <c r="A31" s="3"/>
      <c r="B31" s="165" t="s">
        <v>13</v>
      </c>
      <c r="C31" s="165"/>
      <c r="D31" s="165"/>
      <c r="E31" s="12" t="s">
        <v>2</v>
      </c>
      <c r="F31" s="60" t="s">
        <v>85</v>
      </c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66"/>
      <c r="V31" s="6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</row>
    <row r="32" spans="1:214" s="2" customFormat="1" x14ac:dyDescent="0.25">
      <c r="A32" s="3"/>
      <c r="B32" s="11"/>
      <c r="C32" s="11"/>
      <c r="D32" s="11"/>
      <c r="E32" s="12"/>
      <c r="F32" s="20"/>
      <c r="G32" s="20"/>
      <c r="H32" s="20"/>
      <c r="I32" s="20"/>
      <c r="J32" s="20"/>
      <c r="K32" s="20"/>
      <c r="L32" s="20"/>
      <c r="M32" s="1"/>
      <c r="N32" s="1"/>
      <c r="O32" s="1"/>
      <c r="P32" s="1"/>
      <c r="Q32" s="1"/>
      <c r="R32" s="1"/>
      <c r="S32" s="1"/>
      <c r="T32" s="1"/>
      <c r="U32" s="64"/>
      <c r="V32" s="6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</row>
    <row r="33" spans="1:214" s="2" customFormat="1" x14ac:dyDescent="0.25">
      <c r="A33" s="3"/>
      <c r="B33" s="1"/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6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</row>
    <row r="34" spans="1:214" s="2" customFormat="1" x14ac:dyDescent="0.25">
      <c r="A34" s="3"/>
      <c r="B34" s="1"/>
      <c r="C34" s="168" t="s">
        <v>14</v>
      </c>
      <c r="D34" s="168"/>
      <c r="E34" s="168"/>
      <c r="F34" s="132" t="s">
        <v>15</v>
      </c>
      <c r="G34" s="132"/>
      <c r="H34" s="132"/>
      <c r="I34" s="132"/>
      <c r="J34" s="132"/>
      <c r="K34" s="132"/>
      <c r="L34" s="169"/>
      <c r="M34" s="116" t="s">
        <v>16</v>
      </c>
      <c r="N34" s="116"/>
      <c r="O34" s="116"/>
      <c r="P34" s="116"/>
      <c r="Q34" s="117" t="s">
        <v>17</v>
      </c>
      <c r="R34" s="118"/>
      <c r="S34" s="118"/>
      <c r="T34" s="119"/>
      <c r="U34" s="70" t="s">
        <v>18</v>
      </c>
      <c r="V34" s="6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</row>
    <row r="35" spans="1:214" s="2" customFormat="1" x14ac:dyDescent="0.25">
      <c r="A35" s="3"/>
      <c r="B35" s="1"/>
      <c r="C35" s="21" t="s">
        <v>63</v>
      </c>
      <c r="D35" s="21"/>
      <c r="E35" s="21"/>
      <c r="F35" s="21"/>
      <c r="G35" s="21"/>
      <c r="H35" s="21"/>
      <c r="I35" s="21"/>
      <c r="J35" s="21"/>
      <c r="K35" s="21"/>
      <c r="L35" s="21"/>
      <c r="M35" s="175">
        <v>54.821888562666672</v>
      </c>
      <c r="N35" s="176"/>
      <c r="O35" s="176"/>
      <c r="P35" s="177"/>
      <c r="Q35" s="178">
        <v>93.197210556533335</v>
      </c>
      <c r="R35" s="179"/>
      <c r="S35" s="179"/>
      <c r="T35" s="180"/>
      <c r="U35" s="71">
        <f>(Q35-M35)/Q35</f>
        <v>0.41176470588235292</v>
      </c>
      <c r="V35" s="6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</row>
    <row r="36" spans="1:214" s="2" customFormat="1" x14ac:dyDescent="0.25">
      <c r="A36" s="3"/>
      <c r="B36" s="1"/>
      <c r="C36" s="21"/>
      <c r="D36" s="23"/>
      <c r="E36" s="23"/>
      <c r="F36" s="23"/>
      <c r="G36" s="23"/>
      <c r="H36" s="23"/>
      <c r="I36" s="23"/>
      <c r="J36" s="23"/>
      <c r="K36" s="23"/>
      <c r="L36" s="23"/>
      <c r="M36" s="127"/>
      <c r="N36" s="127"/>
      <c r="O36" s="127"/>
      <c r="P36" s="127"/>
      <c r="Q36" s="172"/>
      <c r="R36" s="173"/>
      <c r="S36" s="173"/>
      <c r="T36" s="174"/>
      <c r="U36" s="71"/>
      <c r="V36" s="6"/>
      <c r="W36" s="12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</row>
    <row r="37" spans="1:214" s="2" customFormat="1" x14ac:dyDescent="0.25">
      <c r="A37" s="3"/>
      <c r="B37" s="1"/>
      <c r="C37" s="21"/>
      <c r="D37" s="23"/>
      <c r="E37" s="23"/>
      <c r="F37" s="23"/>
      <c r="G37" s="23"/>
      <c r="H37" s="23"/>
      <c r="I37" s="156"/>
      <c r="J37" s="156"/>
      <c r="K37" s="156"/>
      <c r="L37" s="157"/>
      <c r="M37" s="127"/>
      <c r="N37" s="127"/>
      <c r="O37" s="127"/>
      <c r="P37" s="127"/>
      <c r="Q37" s="136"/>
      <c r="R37" s="137"/>
      <c r="S37" s="137"/>
      <c r="T37" s="138"/>
      <c r="U37" s="71"/>
      <c r="V37" s="6"/>
      <c r="W37" s="12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</row>
    <row r="38" spans="1:214" s="2" customFormat="1" x14ac:dyDescent="0.25">
      <c r="A38" s="3"/>
      <c r="B38" s="1"/>
      <c r="C38" s="125" t="s">
        <v>19</v>
      </c>
      <c r="D38" s="125"/>
      <c r="E38" s="125"/>
      <c r="F38" s="125"/>
      <c r="G38" s="125"/>
      <c r="H38" s="125"/>
      <c r="I38" s="125"/>
      <c r="J38" s="125"/>
      <c r="K38" s="125"/>
      <c r="L38" s="126"/>
      <c r="M38" s="141">
        <f>SUM(M35:P37)</f>
        <v>54.821888562666672</v>
      </c>
      <c r="N38" s="141"/>
      <c r="O38" s="141"/>
      <c r="P38" s="141"/>
      <c r="Q38" s="128">
        <f>SUM(Q35:T37)</f>
        <v>93.197210556533335</v>
      </c>
      <c r="R38" s="129"/>
      <c r="S38" s="129"/>
      <c r="T38" s="130"/>
      <c r="U38" s="71">
        <f>Q38/M38</f>
        <v>1.7</v>
      </c>
      <c r="V38" s="6"/>
      <c r="W38" s="24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</row>
    <row r="39" spans="1:214" s="2" customFormat="1" x14ac:dyDescent="0.25">
      <c r="A39" s="3"/>
      <c r="B39" s="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6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</row>
    <row r="40" spans="1:214" s="2" customFormat="1" x14ac:dyDescent="0.25">
      <c r="A40" s="3"/>
      <c r="B40" s="158" t="s">
        <v>20</v>
      </c>
      <c r="C40" s="158"/>
      <c r="D40" s="158"/>
      <c r="E40" s="158"/>
      <c r="F40" s="158"/>
      <c r="G40" s="158"/>
      <c r="H40" s="158"/>
      <c r="I40" s="159" t="s">
        <v>21</v>
      </c>
      <c r="J40" s="159"/>
      <c r="K40" s="159"/>
      <c r="L40" s="160"/>
      <c r="M40" s="116" t="s">
        <v>16</v>
      </c>
      <c r="N40" s="116"/>
      <c r="O40" s="116"/>
      <c r="P40" s="116"/>
      <c r="Q40" s="117" t="s">
        <v>17</v>
      </c>
      <c r="R40" s="118"/>
      <c r="S40" s="118"/>
      <c r="T40" s="119"/>
      <c r="U40" s="70" t="s">
        <v>18</v>
      </c>
      <c r="V40" s="6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</row>
    <row r="41" spans="1:214" s="2" customFormat="1" x14ac:dyDescent="0.25">
      <c r="A41" s="3"/>
      <c r="B41" s="25"/>
      <c r="C41" s="26" t="s">
        <v>64</v>
      </c>
      <c r="D41" s="26"/>
      <c r="E41" s="26"/>
      <c r="F41" s="26"/>
      <c r="G41" s="26"/>
      <c r="H41" s="26"/>
      <c r="I41" s="26"/>
      <c r="J41" s="26"/>
      <c r="K41" s="26"/>
      <c r="L41" s="26"/>
      <c r="M41" s="127">
        <v>5482188.8562666671</v>
      </c>
      <c r="N41" s="127"/>
      <c r="O41" s="127"/>
      <c r="P41" s="127"/>
      <c r="Q41" s="127">
        <v>9319721.0556533337</v>
      </c>
      <c r="R41" s="127"/>
      <c r="S41" s="127"/>
      <c r="T41" s="127"/>
      <c r="U41" s="71">
        <f>(Q41-M41)/Q41</f>
        <v>0.41176470588235292</v>
      </c>
      <c r="V41" s="6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</row>
    <row r="42" spans="1:214" s="2" customFormat="1" x14ac:dyDescent="0.25">
      <c r="A42" s="3"/>
      <c r="B42" s="25"/>
      <c r="C42" s="26"/>
      <c r="D42" s="22"/>
      <c r="E42" s="22"/>
      <c r="F42" s="22"/>
      <c r="G42" s="22"/>
      <c r="H42" s="22"/>
      <c r="I42" s="22"/>
      <c r="J42" s="22"/>
      <c r="K42" s="22"/>
      <c r="L42" s="22"/>
      <c r="M42" s="127"/>
      <c r="N42" s="127"/>
      <c r="O42" s="127"/>
      <c r="P42" s="127"/>
      <c r="Q42" s="127"/>
      <c r="R42" s="127"/>
      <c r="S42" s="127"/>
      <c r="T42" s="127"/>
      <c r="U42" s="71"/>
      <c r="V42" s="6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</row>
    <row r="43" spans="1:214" s="2" customFormat="1" x14ac:dyDescent="0.25">
      <c r="A43" s="3"/>
      <c r="B43" s="1"/>
      <c r="C43" s="21"/>
      <c r="D43" s="23"/>
      <c r="E43" s="23"/>
      <c r="F43" s="23"/>
      <c r="G43" s="27"/>
      <c r="H43" s="27"/>
      <c r="I43" s="28"/>
      <c r="J43" s="28"/>
      <c r="K43" s="27"/>
      <c r="L43" s="27"/>
      <c r="M43" s="136"/>
      <c r="N43" s="137"/>
      <c r="O43" s="137"/>
      <c r="P43" s="138"/>
      <c r="Q43" s="127"/>
      <c r="R43" s="127"/>
      <c r="S43" s="127"/>
      <c r="T43" s="127"/>
      <c r="U43" s="71"/>
      <c r="V43" s="6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</row>
    <row r="44" spans="1:214" s="2" customFormat="1" x14ac:dyDescent="0.25">
      <c r="A44" s="3"/>
      <c r="B44" s="1"/>
      <c r="C44" s="58"/>
      <c r="D44" s="27"/>
      <c r="E44" s="27"/>
      <c r="F44" s="27"/>
      <c r="G44" s="27"/>
      <c r="H44" s="27"/>
      <c r="I44" s="28"/>
      <c r="J44" s="28"/>
      <c r="K44" s="27"/>
      <c r="L44" s="27"/>
      <c r="M44" s="136"/>
      <c r="N44" s="137"/>
      <c r="O44" s="137"/>
      <c r="P44" s="138"/>
      <c r="Q44" s="153"/>
      <c r="R44" s="154"/>
      <c r="S44" s="154"/>
      <c r="T44" s="155"/>
      <c r="U44" s="72"/>
      <c r="V44" s="6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</row>
    <row r="45" spans="1:214" s="2" customFormat="1" x14ac:dyDescent="0.25">
      <c r="A45" s="3"/>
      <c r="B45" s="1"/>
      <c r="C45" s="23"/>
      <c r="D45" s="23"/>
      <c r="E45" s="23"/>
      <c r="F45" s="23"/>
      <c r="G45" s="23"/>
      <c r="H45" s="23"/>
      <c r="I45" s="156"/>
      <c r="J45" s="156"/>
      <c r="K45" s="156"/>
      <c r="L45" s="157"/>
      <c r="M45" s="136"/>
      <c r="N45" s="137"/>
      <c r="O45" s="137"/>
      <c r="P45" s="138"/>
      <c r="Q45" s="153"/>
      <c r="R45" s="154"/>
      <c r="S45" s="154"/>
      <c r="T45" s="155"/>
      <c r="U45" s="72"/>
      <c r="V45" s="6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</row>
    <row r="46" spans="1:214" s="2" customFormat="1" x14ac:dyDescent="0.25">
      <c r="A46" s="3"/>
      <c r="B46" s="1"/>
      <c r="C46" s="125" t="s">
        <v>19</v>
      </c>
      <c r="D46" s="125"/>
      <c r="E46" s="125"/>
      <c r="F46" s="125"/>
      <c r="G46" s="125"/>
      <c r="H46" s="125"/>
      <c r="I46" s="125"/>
      <c r="J46" s="125"/>
      <c r="K46" s="125"/>
      <c r="L46" s="126"/>
      <c r="M46" s="127">
        <f>SUM(M41:P42)</f>
        <v>5482188.8562666671</v>
      </c>
      <c r="N46" s="127"/>
      <c r="O46" s="127"/>
      <c r="P46" s="127"/>
      <c r="Q46" s="128">
        <f>SUM(Q41:T45)</f>
        <v>9319721.0556533337</v>
      </c>
      <c r="R46" s="129"/>
      <c r="S46" s="129"/>
      <c r="T46" s="130"/>
      <c r="U46" s="71">
        <f>(Q46-M46)/Q46</f>
        <v>0.41176470588235292</v>
      </c>
      <c r="V46" s="6"/>
      <c r="W46" s="24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</row>
    <row r="47" spans="1:214" s="2" customFormat="1" x14ac:dyDescent="0.25">
      <c r="A47" s="3"/>
      <c r="B47" s="1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2"/>
      <c r="N47" s="132"/>
      <c r="O47" s="132"/>
      <c r="P47" s="132"/>
      <c r="Q47" s="132"/>
      <c r="R47" s="132"/>
      <c r="S47" s="132"/>
      <c r="T47" s="29"/>
      <c r="U47" s="73"/>
      <c r="V47" s="6"/>
      <c r="W47" s="24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</row>
    <row r="48" spans="1:214" s="2" customFormat="1" x14ac:dyDescent="0.25">
      <c r="A48" s="3"/>
      <c r="B48" s="25" t="s">
        <v>22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16" t="s">
        <v>23</v>
      </c>
      <c r="N48" s="116"/>
      <c r="O48" s="116"/>
      <c r="P48" s="116"/>
      <c r="Q48" s="117"/>
      <c r="R48" s="118"/>
      <c r="S48" s="118"/>
      <c r="T48" s="119"/>
      <c r="U48" s="70" t="s">
        <v>24</v>
      </c>
      <c r="V48" s="6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</row>
    <row r="49" spans="1:214" s="2" customFormat="1" ht="18" x14ac:dyDescent="0.25">
      <c r="A49" s="3"/>
      <c r="B49" s="1"/>
      <c r="C49" s="120" t="s">
        <v>80</v>
      </c>
      <c r="D49" s="120"/>
      <c r="E49" s="120"/>
      <c r="F49" s="120"/>
      <c r="G49" s="120"/>
      <c r="H49" s="120"/>
      <c r="I49" s="120"/>
      <c r="J49" s="120"/>
      <c r="K49" s="120"/>
      <c r="L49" s="121"/>
      <c r="M49" s="122">
        <f>126200*20</f>
        <v>2524000</v>
      </c>
      <c r="N49" s="123"/>
      <c r="O49" s="123"/>
      <c r="P49" s="124"/>
      <c r="Q49" s="122"/>
      <c r="R49" s="123"/>
      <c r="S49" s="123"/>
      <c r="T49" s="124"/>
      <c r="U49" s="71"/>
      <c r="V49" s="6"/>
      <c r="W49" s="1"/>
      <c r="X49" s="57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</row>
    <row r="50" spans="1:214" x14ac:dyDescent="0.25">
      <c r="A50" s="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133"/>
      <c r="N50" s="134"/>
      <c r="O50" s="134"/>
      <c r="P50" s="135"/>
      <c r="Q50" s="136"/>
      <c r="R50" s="137"/>
      <c r="S50" s="137"/>
      <c r="T50" s="138"/>
      <c r="U50" s="74"/>
      <c r="V50" s="6"/>
    </row>
    <row r="51" spans="1:214" x14ac:dyDescent="0.25">
      <c r="A51" s="3"/>
      <c r="C51" s="139"/>
      <c r="D51" s="139"/>
      <c r="E51" s="139"/>
      <c r="F51" s="139"/>
      <c r="G51" s="139"/>
      <c r="H51" s="139"/>
      <c r="I51" s="139"/>
      <c r="J51" s="139"/>
      <c r="K51" s="139"/>
      <c r="L51" s="140"/>
      <c r="M51" s="141"/>
      <c r="N51" s="141"/>
      <c r="O51" s="141"/>
      <c r="P51" s="141"/>
      <c r="Q51" s="142"/>
      <c r="R51" s="142"/>
      <c r="S51" s="142"/>
      <c r="T51" s="142"/>
      <c r="U51" s="75"/>
      <c r="V51" s="6"/>
    </row>
    <row r="52" spans="1:214" x14ac:dyDescent="0.25">
      <c r="A52" s="3"/>
      <c r="C52" s="110" t="s">
        <v>25</v>
      </c>
      <c r="D52" s="110"/>
      <c r="E52" s="110"/>
      <c r="F52" s="110"/>
      <c r="G52" s="110"/>
      <c r="H52" s="110"/>
      <c r="I52" s="110"/>
      <c r="J52" s="110"/>
      <c r="K52" s="110"/>
      <c r="L52" s="111"/>
      <c r="M52" s="112">
        <f>SUM(M49)</f>
        <v>2524000</v>
      </c>
      <c r="N52" s="113"/>
      <c r="O52" s="113"/>
      <c r="P52" s="113"/>
      <c r="Q52" s="113"/>
      <c r="R52" s="113"/>
      <c r="S52" s="113"/>
      <c r="T52" s="113"/>
      <c r="U52" s="114"/>
      <c r="V52" s="6"/>
    </row>
    <row r="53" spans="1:214" x14ac:dyDescent="0.25">
      <c r="A53" s="3"/>
      <c r="B53" s="25" t="s">
        <v>26</v>
      </c>
      <c r="V53" s="6"/>
    </row>
    <row r="54" spans="1:214" ht="18.75" x14ac:dyDescent="0.3">
      <c r="A54" s="3"/>
      <c r="B54" s="115">
        <f>SUM(M52)</f>
        <v>2524000</v>
      </c>
      <c r="C54" s="115"/>
      <c r="D54" s="115"/>
      <c r="E54" s="30"/>
      <c r="F54" s="115">
        <f>SUM(Q46)</f>
        <v>9319721.0556533337</v>
      </c>
      <c r="G54" s="115"/>
      <c r="H54" s="115"/>
      <c r="I54" s="63">
        <f>SUM(B54/F54)</f>
        <v>0.27082355629828042</v>
      </c>
      <c r="K54" s="31"/>
      <c r="L54" s="32"/>
      <c r="M54" s="31"/>
      <c r="N54" s="32"/>
      <c r="O54" s="32"/>
      <c r="P54" s="32"/>
      <c r="Q54" s="33"/>
      <c r="V54" s="6"/>
    </row>
    <row r="55" spans="1:214" x14ac:dyDescent="0.25">
      <c r="A55" s="3"/>
      <c r="V55" s="6"/>
    </row>
    <row r="56" spans="1:214" x14ac:dyDescent="0.25">
      <c r="A56" s="3"/>
      <c r="B56" s="34" t="s">
        <v>27</v>
      </c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76"/>
      <c r="V56" s="6"/>
    </row>
    <row r="57" spans="1:214" x14ac:dyDescent="0.25">
      <c r="A57" s="3"/>
      <c r="B57" s="148" t="s">
        <v>28</v>
      </c>
      <c r="C57" s="147"/>
      <c r="D57" s="148" t="s">
        <v>29</v>
      </c>
      <c r="E57" s="147"/>
      <c r="F57" s="147"/>
      <c r="G57" s="149"/>
      <c r="H57" s="147" t="s">
        <v>30</v>
      </c>
      <c r="I57" s="147"/>
      <c r="J57" s="148" t="s">
        <v>30</v>
      </c>
      <c r="K57" s="147"/>
      <c r="L57" s="149"/>
      <c r="M57" s="147" t="s">
        <v>31</v>
      </c>
      <c r="N57" s="147"/>
      <c r="O57" s="147"/>
      <c r="P57" s="147"/>
      <c r="Q57" s="148" t="s">
        <v>32</v>
      </c>
      <c r="R57" s="147"/>
      <c r="S57" s="147"/>
      <c r="T57" s="149"/>
      <c r="U57" s="77" t="s">
        <v>33</v>
      </c>
      <c r="V57" s="6"/>
    </row>
    <row r="58" spans="1:214" x14ac:dyDescent="0.25">
      <c r="A58" s="3"/>
      <c r="B58" s="36"/>
      <c r="C58" s="37"/>
      <c r="D58" s="36"/>
      <c r="E58" s="37"/>
      <c r="F58" s="37"/>
      <c r="G58" s="38"/>
      <c r="H58" s="150">
        <v>2020</v>
      </c>
      <c r="I58" s="150"/>
      <c r="J58" s="151" t="s">
        <v>34</v>
      </c>
      <c r="K58" s="150"/>
      <c r="L58" s="152"/>
      <c r="M58" s="150" t="s">
        <v>35</v>
      </c>
      <c r="N58" s="150"/>
      <c r="O58" s="150"/>
      <c r="P58" s="150"/>
      <c r="Q58" s="151" t="s">
        <v>36</v>
      </c>
      <c r="R58" s="150"/>
      <c r="S58" s="150"/>
      <c r="T58" s="152"/>
      <c r="U58" s="78"/>
      <c r="V58" s="6"/>
    </row>
    <row r="59" spans="1:214" ht="15.75" x14ac:dyDescent="0.25">
      <c r="A59" s="3"/>
      <c r="B59" s="143"/>
      <c r="C59" s="144"/>
      <c r="D59" s="39"/>
      <c r="E59" s="40"/>
      <c r="F59" s="40"/>
      <c r="G59" s="41"/>
      <c r="H59" s="42"/>
      <c r="I59" s="40"/>
      <c r="J59" s="39"/>
      <c r="K59" s="40"/>
      <c r="L59" s="41"/>
      <c r="M59" s="40"/>
      <c r="N59" s="40"/>
      <c r="O59" s="40"/>
      <c r="P59" s="41"/>
      <c r="Q59" s="43"/>
      <c r="R59" s="35"/>
      <c r="S59" s="35"/>
      <c r="T59" s="44"/>
      <c r="U59" s="79"/>
      <c r="V59" s="6"/>
    </row>
    <row r="60" spans="1:214" x14ac:dyDescent="0.25">
      <c r="A60" s="3"/>
      <c r="B60" s="45"/>
      <c r="C60" s="46"/>
      <c r="D60" s="45"/>
      <c r="E60" s="46"/>
      <c r="F60" s="46"/>
      <c r="G60" s="47"/>
      <c r="H60" s="46"/>
      <c r="I60" s="46"/>
      <c r="J60" s="45"/>
      <c r="K60" s="46"/>
      <c r="L60" s="47"/>
      <c r="M60" s="46"/>
      <c r="N60" s="46"/>
      <c r="O60" s="46"/>
      <c r="P60" s="47"/>
      <c r="Q60" s="45"/>
      <c r="R60" s="46"/>
      <c r="S60" s="46"/>
      <c r="T60" s="47"/>
      <c r="U60" s="80"/>
      <c r="V60" s="6"/>
    </row>
    <row r="61" spans="1:214" x14ac:dyDescent="0.25">
      <c r="A61" s="3"/>
      <c r="B61" s="36"/>
      <c r="C61" s="37"/>
      <c r="D61" s="36"/>
      <c r="E61" s="37"/>
      <c r="F61" s="37"/>
      <c r="G61" s="38"/>
      <c r="H61" s="37"/>
      <c r="I61" s="37"/>
      <c r="J61" s="36"/>
      <c r="K61" s="37"/>
      <c r="L61" s="38"/>
      <c r="M61" s="37"/>
      <c r="N61" s="37"/>
      <c r="O61" s="37"/>
      <c r="P61" s="38"/>
      <c r="Q61" s="36"/>
      <c r="R61" s="37"/>
      <c r="S61" s="37"/>
      <c r="T61" s="38"/>
      <c r="U61" s="81"/>
      <c r="V61" s="6"/>
    </row>
    <row r="62" spans="1:214" s="2" customForma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73"/>
      <c r="V62" s="6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</row>
    <row r="63" spans="1:214" s="2" customFormat="1" x14ac:dyDescent="0.25">
      <c r="A63" s="3"/>
      <c r="B63" s="25" t="s">
        <v>37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73"/>
      <c r="V63" s="6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</row>
    <row r="64" spans="1:214" s="2" customFormat="1" x14ac:dyDescent="0.25">
      <c r="A64" s="3"/>
      <c r="B64" s="1"/>
      <c r="C64" s="145"/>
      <c r="D64" s="145"/>
      <c r="E64" s="145"/>
      <c r="F64" s="145"/>
      <c r="G64" s="145"/>
      <c r="H64" s="145"/>
      <c r="I64" s="145"/>
      <c r="J64" s="145"/>
      <c r="K64" s="145"/>
      <c r="L64" s="145"/>
      <c r="M64" s="145"/>
      <c r="N64" s="145"/>
      <c r="O64" s="145"/>
      <c r="P64" s="145"/>
      <c r="Q64" s="145"/>
      <c r="R64" s="145"/>
      <c r="S64" s="145"/>
      <c r="T64" s="145"/>
      <c r="U64" s="145"/>
      <c r="V64" s="6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</row>
    <row r="65" spans="1:214" s="2" customForma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73"/>
      <c r="V65" s="6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</row>
    <row r="66" spans="1:214" s="2" customFormat="1" x14ac:dyDescent="0.25">
      <c r="A66" s="3"/>
      <c r="B66" s="25" t="s">
        <v>38</v>
      </c>
      <c r="C66" s="1"/>
      <c r="D66" s="1"/>
      <c r="E66" s="1"/>
      <c r="F66" s="1" t="s">
        <v>39</v>
      </c>
      <c r="G66" s="1"/>
      <c r="H66" s="1"/>
      <c r="I66" s="1"/>
      <c r="J66" s="1"/>
      <c r="K66" s="1"/>
      <c r="L66" s="1"/>
      <c r="M66" s="1"/>
      <c r="N66" s="1"/>
      <c r="O66" s="146">
        <v>30</v>
      </c>
      <c r="P66" s="146"/>
      <c r="Q66" s="146">
        <v>6</v>
      </c>
      <c r="R66" s="146"/>
      <c r="S66" s="48">
        <v>2024</v>
      </c>
      <c r="T66" s="1"/>
      <c r="U66" s="73"/>
      <c r="V66" s="6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</row>
    <row r="67" spans="1:214" s="2" customFormat="1" x14ac:dyDescent="0.25">
      <c r="A67" s="3"/>
      <c r="B67" s="1"/>
      <c r="C67" s="1"/>
      <c r="D67" s="1"/>
      <c r="E67" s="1"/>
      <c r="F67" s="1" t="s">
        <v>40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73"/>
      <c r="V67" s="6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</row>
    <row r="68" spans="1:214" s="2" customFormat="1" x14ac:dyDescent="0.25">
      <c r="A68" s="3"/>
      <c r="B68" s="1"/>
      <c r="C68" s="1"/>
      <c r="D68" s="1"/>
      <c r="E68" s="1"/>
      <c r="F68" s="1"/>
      <c r="G68" s="1" t="s">
        <v>41</v>
      </c>
      <c r="H68" s="1"/>
      <c r="I68" s="1"/>
      <c r="J68" s="1"/>
      <c r="K68" s="12" t="s">
        <v>42</v>
      </c>
      <c r="L68" s="1"/>
      <c r="M68" s="1"/>
      <c r="N68" s="1"/>
      <c r="O68" s="1" t="s">
        <v>43</v>
      </c>
      <c r="P68" s="1"/>
      <c r="Q68" s="1"/>
      <c r="R68" s="1"/>
      <c r="S68" s="1"/>
      <c r="T68" s="1"/>
      <c r="U68" s="73"/>
      <c r="V68" s="6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</row>
    <row r="69" spans="1:214" s="2" customFormat="1" x14ac:dyDescent="0.25">
      <c r="A69" s="3"/>
      <c r="B69" s="1"/>
      <c r="C69" s="1"/>
      <c r="D69" s="1"/>
      <c r="E69" s="1"/>
      <c r="F69" s="1"/>
      <c r="G69" s="1" t="s">
        <v>44</v>
      </c>
      <c r="H69" s="1"/>
      <c r="I69" s="1"/>
      <c r="J69" s="1"/>
      <c r="K69" s="12" t="s">
        <v>45</v>
      </c>
      <c r="L69" s="1"/>
      <c r="M69" s="1"/>
      <c r="N69" s="1"/>
      <c r="O69" s="1" t="s">
        <v>46</v>
      </c>
      <c r="P69" s="1"/>
      <c r="Q69" s="1"/>
      <c r="R69" s="1"/>
      <c r="S69" s="1"/>
      <c r="T69" s="1"/>
      <c r="U69" s="73"/>
      <c r="V69" s="6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</row>
    <row r="70" spans="1:214" s="2" customFormat="1" x14ac:dyDescent="0.25">
      <c r="A70" s="3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82"/>
      <c r="V70" s="6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</row>
    <row r="71" spans="1:214" s="2" customFormat="1" x14ac:dyDescent="0.25">
      <c r="A71" s="3"/>
      <c r="B71" s="1" t="s">
        <v>47</v>
      </c>
      <c r="C71" s="50"/>
      <c r="D71" s="50"/>
      <c r="E71" s="50"/>
      <c r="F71" s="1" t="s">
        <v>48</v>
      </c>
      <c r="G71" s="1"/>
      <c r="H71" s="1"/>
      <c r="I71" s="50"/>
      <c r="J71" s="50"/>
      <c r="K71" s="50"/>
      <c r="L71" s="50"/>
      <c r="M71" s="50"/>
      <c r="N71" s="50"/>
      <c r="O71" s="50"/>
      <c r="P71" s="50"/>
      <c r="Q71" s="50"/>
      <c r="R71" s="1"/>
      <c r="S71" s="50"/>
      <c r="T71" s="1"/>
      <c r="U71" s="83"/>
      <c r="V71" s="6"/>
      <c r="W71" s="5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</row>
    <row r="72" spans="1:214" s="2" customFormat="1" x14ac:dyDescent="0.25">
      <c r="A72" s="3"/>
      <c r="B72" s="50" t="s">
        <v>49</v>
      </c>
      <c r="C72" s="1"/>
      <c r="D72" s="50"/>
      <c r="E72" s="50" t="s">
        <v>50</v>
      </c>
      <c r="F72" s="50"/>
      <c r="G72" s="1"/>
      <c r="H72" s="50" t="s">
        <v>51</v>
      </c>
      <c r="I72" s="50"/>
      <c r="J72" s="50"/>
      <c r="K72" s="50"/>
      <c r="M72" s="50"/>
      <c r="O72" s="50"/>
      <c r="P72" s="50" t="s">
        <v>52</v>
      </c>
      <c r="Q72" s="50"/>
      <c r="R72" s="50"/>
      <c r="S72" s="50"/>
      <c r="T72" s="50"/>
      <c r="U72" s="50" t="s">
        <v>53</v>
      </c>
      <c r="V72" s="52"/>
      <c r="W72" s="5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</row>
    <row r="73" spans="1:214" s="2" customFormat="1" x14ac:dyDescent="0.25">
      <c r="A73" s="3"/>
      <c r="B73" s="50"/>
      <c r="C73" s="50"/>
      <c r="D73" s="50"/>
      <c r="E73" s="50"/>
      <c r="G73" s="50"/>
      <c r="H73" s="50"/>
      <c r="I73" s="50"/>
      <c r="J73" s="50"/>
      <c r="K73" s="50"/>
      <c r="L73" s="50"/>
      <c r="M73" s="50"/>
      <c r="O73" s="50"/>
      <c r="P73" s="50"/>
      <c r="Q73" s="50"/>
      <c r="R73" s="50"/>
      <c r="S73" s="50"/>
      <c r="T73" s="50"/>
      <c r="U73" s="83"/>
      <c r="V73" s="52"/>
      <c r="W73" s="5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</row>
    <row r="74" spans="1:214" s="2" customFormat="1" ht="36.75" customHeight="1" x14ac:dyDescent="0.25">
      <c r="A74" s="3"/>
      <c r="B74" s="50"/>
      <c r="C74" s="50"/>
      <c r="D74" s="50"/>
      <c r="E74" s="1"/>
      <c r="F74" s="50"/>
      <c r="G74" s="50"/>
      <c r="H74" s="50"/>
      <c r="I74" s="50"/>
      <c r="J74" s="50"/>
      <c r="K74" s="50"/>
      <c r="L74" s="50"/>
      <c r="M74" s="50"/>
      <c r="O74" s="50"/>
      <c r="P74" s="50"/>
      <c r="Q74" s="50"/>
      <c r="R74" s="50"/>
      <c r="S74" s="50"/>
      <c r="T74" s="50"/>
      <c r="U74" s="83"/>
      <c r="V74" s="52"/>
      <c r="W74" s="5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</row>
    <row r="75" spans="1:214" s="107" customFormat="1" ht="12.75" x14ac:dyDescent="0.2">
      <c r="A75" s="101"/>
      <c r="B75" s="11" t="s">
        <v>59</v>
      </c>
      <c r="C75" s="11"/>
      <c r="D75" s="11"/>
      <c r="E75" s="11" t="s">
        <v>54</v>
      </c>
      <c r="F75" s="11"/>
      <c r="G75" s="102"/>
      <c r="H75" s="11" t="s">
        <v>55</v>
      </c>
      <c r="I75" s="11"/>
      <c r="J75" s="11" t="s">
        <v>105</v>
      </c>
      <c r="K75" s="11"/>
      <c r="L75" s="11" t="s">
        <v>106</v>
      </c>
      <c r="M75" s="11"/>
      <c r="N75" s="103" t="s">
        <v>56</v>
      </c>
      <c r="O75" s="11"/>
      <c r="P75" s="11" t="s">
        <v>57</v>
      </c>
      <c r="Q75" s="11"/>
      <c r="R75" s="11"/>
      <c r="S75" s="11"/>
      <c r="T75" s="11"/>
      <c r="U75" s="104" t="s">
        <v>107</v>
      </c>
      <c r="V75" s="105"/>
      <c r="W75" s="51"/>
      <c r="X75" s="106"/>
      <c r="Y75" s="106"/>
      <c r="Z75" s="106"/>
      <c r="AA75" s="106"/>
      <c r="AB75" s="106"/>
      <c r="AC75" s="106"/>
      <c r="AD75" s="106"/>
      <c r="AE75" s="106"/>
      <c r="AF75" s="106"/>
      <c r="AG75" s="106"/>
      <c r="AH75" s="106"/>
      <c r="AI75" s="106"/>
      <c r="AJ75" s="106"/>
      <c r="AK75" s="106"/>
      <c r="AL75" s="106"/>
      <c r="AM75" s="106"/>
      <c r="AN75" s="106"/>
      <c r="AO75" s="106"/>
      <c r="AP75" s="106"/>
      <c r="AQ75" s="106"/>
      <c r="AR75" s="106"/>
      <c r="AS75" s="106"/>
      <c r="AT75" s="106"/>
      <c r="AU75" s="106"/>
      <c r="AV75" s="106"/>
      <c r="AW75" s="106"/>
      <c r="AX75" s="106"/>
      <c r="AY75" s="106"/>
      <c r="AZ75" s="106"/>
      <c r="BA75" s="106"/>
      <c r="BB75" s="106"/>
      <c r="BC75" s="106"/>
      <c r="BD75" s="106"/>
      <c r="BE75" s="106"/>
      <c r="BF75" s="106"/>
      <c r="BG75" s="106"/>
      <c r="BH75" s="106"/>
      <c r="BI75" s="106"/>
      <c r="BJ75" s="106"/>
      <c r="BK75" s="106"/>
      <c r="BL75" s="106"/>
      <c r="BM75" s="106"/>
      <c r="BN75" s="106"/>
      <c r="BO75" s="106"/>
      <c r="BP75" s="106"/>
      <c r="BQ75" s="106"/>
      <c r="BR75" s="106"/>
      <c r="BS75" s="106"/>
      <c r="BT75" s="106"/>
      <c r="BU75" s="106"/>
      <c r="BV75" s="106"/>
      <c r="BW75" s="106"/>
      <c r="BX75" s="106"/>
      <c r="BY75" s="106"/>
      <c r="BZ75" s="106"/>
      <c r="CA75" s="106"/>
      <c r="CB75" s="106"/>
      <c r="CC75" s="106"/>
      <c r="CD75" s="106"/>
      <c r="CE75" s="106"/>
      <c r="CF75" s="106"/>
      <c r="CG75" s="106"/>
      <c r="CH75" s="106"/>
      <c r="CI75" s="106"/>
      <c r="CJ75" s="106"/>
      <c r="CK75" s="106"/>
      <c r="CL75" s="106"/>
      <c r="CM75" s="106"/>
      <c r="CN75" s="106"/>
      <c r="CO75" s="106"/>
      <c r="CP75" s="106"/>
      <c r="CQ75" s="106"/>
      <c r="CR75" s="106"/>
      <c r="CS75" s="106"/>
      <c r="CT75" s="106"/>
      <c r="CU75" s="106"/>
      <c r="CV75" s="106"/>
      <c r="CW75" s="106"/>
      <c r="CX75" s="106"/>
      <c r="CY75" s="106"/>
      <c r="CZ75" s="106"/>
      <c r="DA75" s="106"/>
      <c r="DB75" s="106"/>
      <c r="DC75" s="106"/>
      <c r="DD75" s="106"/>
      <c r="DE75" s="106"/>
      <c r="DF75" s="106"/>
      <c r="DG75" s="106"/>
      <c r="DH75" s="106"/>
      <c r="DI75" s="106"/>
      <c r="DJ75" s="106"/>
      <c r="DK75" s="106"/>
      <c r="DL75" s="106"/>
      <c r="DM75" s="106"/>
      <c r="DN75" s="106"/>
      <c r="DO75" s="106"/>
      <c r="DP75" s="106"/>
      <c r="DQ75" s="106"/>
      <c r="DR75" s="106"/>
      <c r="DS75" s="106"/>
      <c r="DT75" s="106"/>
      <c r="DU75" s="106"/>
      <c r="DV75" s="106"/>
      <c r="DW75" s="106"/>
      <c r="DX75" s="106"/>
      <c r="DY75" s="106"/>
      <c r="DZ75" s="106"/>
      <c r="EA75" s="106"/>
      <c r="EB75" s="106"/>
      <c r="EC75" s="106"/>
      <c r="ED75" s="106"/>
      <c r="EE75" s="106"/>
      <c r="EF75" s="106"/>
      <c r="EG75" s="106"/>
      <c r="EH75" s="106"/>
      <c r="EI75" s="106"/>
      <c r="EJ75" s="106"/>
      <c r="EK75" s="106"/>
      <c r="EL75" s="106"/>
      <c r="EM75" s="106"/>
      <c r="EN75" s="106"/>
      <c r="EO75" s="106"/>
      <c r="EP75" s="106"/>
      <c r="EQ75" s="106"/>
      <c r="ER75" s="106"/>
      <c r="ES75" s="106"/>
      <c r="ET75" s="106"/>
      <c r="EU75" s="106"/>
      <c r="EV75" s="106"/>
      <c r="EW75" s="106"/>
      <c r="EX75" s="106"/>
      <c r="EY75" s="106"/>
      <c r="EZ75" s="106"/>
      <c r="FA75" s="106"/>
      <c r="FB75" s="106"/>
      <c r="FC75" s="106"/>
      <c r="FD75" s="106"/>
      <c r="FE75" s="106"/>
      <c r="FF75" s="106"/>
      <c r="FG75" s="106"/>
      <c r="FH75" s="106"/>
      <c r="FI75" s="106"/>
      <c r="FJ75" s="106"/>
      <c r="FK75" s="106"/>
      <c r="FL75" s="106"/>
      <c r="FM75" s="106"/>
      <c r="FN75" s="106"/>
      <c r="FO75" s="106"/>
      <c r="FP75" s="106"/>
      <c r="FQ75" s="106"/>
      <c r="FR75" s="106"/>
      <c r="FS75" s="106"/>
      <c r="FT75" s="106"/>
      <c r="FU75" s="106"/>
      <c r="FV75" s="106"/>
      <c r="FW75" s="106"/>
      <c r="FX75" s="106"/>
      <c r="FY75" s="106"/>
      <c r="FZ75" s="106"/>
      <c r="GA75" s="106"/>
      <c r="GB75" s="106"/>
      <c r="GC75" s="106"/>
      <c r="GD75" s="106"/>
      <c r="GE75" s="106"/>
      <c r="GF75" s="106"/>
      <c r="GG75" s="106"/>
      <c r="GH75" s="106"/>
      <c r="GI75" s="106"/>
      <c r="GJ75" s="106"/>
      <c r="GK75" s="106"/>
      <c r="GL75" s="106"/>
      <c r="GM75" s="106"/>
      <c r="GN75" s="106"/>
      <c r="GO75" s="106"/>
      <c r="GP75" s="106"/>
      <c r="GQ75" s="106"/>
      <c r="GR75" s="106"/>
      <c r="GS75" s="106"/>
      <c r="GT75" s="106"/>
      <c r="GU75" s="106"/>
      <c r="GV75" s="106"/>
      <c r="GW75" s="106"/>
      <c r="GX75" s="106"/>
      <c r="GY75" s="106"/>
      <c r="GZ75" s="106"/>
      <c r="HA75" s="106"/>
      <c r="HB75" s="106"/>
      <c r="HC75" s="106"/>
      <c r="HD75" s="106"/>
      <c r="HE75" s="106"/>
      <c r="HF75" s="106"/>
    </row>
    <row r="76" spans="1:214" s="2" customFormat="1" x14ac:dyDescent="0.25">
      <c r="A76" s="3"/>
      <c r="B76" s="50" t="str">
        <f>B8</f>
        <v>Date : 16 Januari 2024</v>
      </c>
      <c r="C76" s="53"/>
      <c r="D76" s="50"/>
      <c r="E76" s="50" t="str">
        <f>B76</f>
        <v>Date : 16 Januari 2024</v>
      </c>
      <c r="F76" s="1"/>
      <c r="G76" s="50"/>
      <c r="H76" s="50" t="s">
        <v>58</v>
      </c>
      <c r="I76" s="50"/>
      <c r="J76" s="50" t="s">
        <v>58</v>
      </c>
      <c r="K76" s="50"/>
      <c r="L76" s="50" t="s">
        <v>58</v>
      </c>
      <c r="M76" s="50"/>
      <c r="N76" s="50" t="s">
        <v>58</v>
      </c>
      <c r="O76" s="50"/>
      <c r="P76" s="50" t="s">
        <v>58</v>
      </c>
      <c r="Q76" s="50"/>
      <c r="R76" s="1"/>
      <c r="S76" s="50"/>
      <c r="T76" s="1"/>
      <c r="U76" s="83" t="s">
        <v>58</v>
      </c>
      <c r="V76" s="52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</row>
    <row r="77" spans="1:214" s="2" customFormat="1" ht="15.75" thickBot="1" x14ac:dyDescent="0.3">
      <c r="A77" s="54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84"/>
      <c r="V77" s="56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</row>
    <row r="78" spans="1:214" ht="15.75" thickTop="1" x14ac:dyDescent="0.25"/>
  </sheetData>
  <mergeCells count="89">
    <mergeCell ref="B10:D10"/>
    <mergeCell ref="C39:U39"/>
    <mergeCell ref="M36:P36"/>
    <mergeCell ref="Q36:T36"/>
    <mergeCell ref="M35:P35"/>
    <mergeCell ref="Q35:T35"/>
    <mergeCell ref="I37:L37"/>
    <mergeCell ref="M37:P37"/>
    <mergeCell ref="Q37:T37"/>
    <mergeCell ref="C38:L38"/>
    <mergeCell ref="M38:P38"/>
    <mergeCell ref="Q38:T38"/>
    <mergeCell ref="F28:U28"/>
    <mergeCell ref="F22:U22"/>
    <mergeCell ref="B12:D12"/>
    <mergeCell ref="B13:D13"/>
    <mergeCell ref="A7:V7"/>
    <mergeCell ref="J8:L8"/>
    <mergeCell ref="M8:O8"/>
    <mergeCell ref="Q8:U8"/>
    <mergeCell ref="B9:U9"/>
    <mergeCell ref="F13:U13"/>
    <mergeCell ref="B14:D14"/>
    <mergeCell ref="B15:D15"/>
    <mergeCell ref="F19:U19"/>
    <mergeCell ref="F21:U21"/>
    <mergeCell ref="F27:U27"/>
    <mergeCell ref="B31:D31"/>
    <mergeCell ref="C33:U33"/>
    <mergeCell ref="C34:E34"/>
    <mergeCell ref="F34:L34"/>
    <mergeCell ref="M34:P34"/>
    <mergeCell ref="Q34:T34"/>
    <mergeCell ref="A1:V1"/>
    <mergeCell ref="B5:L5"/>
    <mergeCell ref="M5:O5"/>
    <mergeCell ref="Q5:U5"/>
    <mergeCell ref="M6:O6"/>
    <mergeCell ref="Q6:U6"/>
    <mergeCell ref="M42:P42"/>
    <mergeCell ref="Q42:T42"/>
    <mergeCell ref="B40:H40"/>
    <mergeCell ref="I40:L40"/>
    <mergeCell ref="M40:P40"/>
    <mergeCell ref="Q40:T40"/>
    <mergeCell ref="M41:P41"/>
    <mergeCell ref="Q41:T41"/>
    <mergeCell ref="M43:P43"/>
    <mergeCell ref="Q43:T43"/>
    <mergeCell ref="M44:P44"/>
    <mergeCell ref="Q44:T44"/>
    <mergeCell ref="I45:L45"/>
    <mergeCell ref="M45:P45"/>
    <mergeCell ref="Q45:T45"/>
    <mergeCell ref="B59:C59"/>
    <mergeCell ref="C64:U64"/>
    <mergeCell ref="O66:P66"/>
    <mergeCell ref="Q66:R66"/>
    <mergeCell ref="M57:P57"/>
    <mergeCell ref="Q57:T57"/>
    <mergeCell ref="H58:I58"/>
    <mergeCell ref="J58:L58"/>
    <mergeCell ref="M58:P58"/>
    <mergeCell ref="Q58:T58"/>
    <mergeCell ref="J57:L57"/>
    <mergeCell ref="B57:C57"/>
    <mergeCell ref="D57:G57"/>
    <mergeCell ref="H57:I57"/>
    <mergeCell ref="M50:P50"/>
    <mergeCell ref="Q50:T50"/>
    <mergeCell ref="C51:L51"/>
    <mergeCell ref="M51:P51"/>
    <mergeCell ref="Q51:T51"/>
    <mergeCell ref="F23:U23"/>
    <mergeCell ref="C52:L52"/>
    <mergeCell ref="M52:U52"/>
    <mergeCell ref="B54:D54"/>
    <mergeCell ref="F54:H54"/>
    <mergeCell ref="M48:P48"/>
    <mergeCell ref="Q48:T48"/>
    <mergeCell ref="C49:L49"/>
    <mergeCell ref="M49:P49"/>
    <mergeCell ref="Q49:T49"/>
    <mergeCell ref="C46:L46"/>
    <mergeCell ref="M46:P46"/>
    <mergeCell ref="Q46:T46"/>
    <mergeCell ref="C47:L47"/>
    <mergeCell ref="M47:P47"/>
    <mergeCell ref="Q47:S47"/>
  </mergeCells>
  <pageMargins left="0.7" right="0.7" top="0.75" bottom="0.75" header="0.3" footer="0.3"/>
  <pageSetup orientation="portrait" horizontalDpi="4294967293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Box">
              <controlPr defaultSize="0" autoFill="0" autoLine="0" autoPict="0">
                <anchor moveWithCells="1" sizeWithCells="1">
                  <from>
                    <xdr:col>5</xdr:col>
                    <xdr:colOff>152400</xdr:colOff>
                    <xdr:row>67</xdr:row>
                    <xdr:rowOff>142875</xdr:rowOff>
                  </from>
                  <to>
                    <xdr:col>6</xdr:col>
                    <xdr:colOff>57150</xdr:colOff>
                    <xdr:row>68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 sizeWithCells="1">
                  <from>
                    <xdr:col>5</xdr:col>
                    <xdr:colOff>152400</xdr:colOff>
                    <xdr:row>68</xdr:row>
                    <xdr:rowOff>104775</xdr:rowOff>
                  </from>
                  <to>
                    <xdr:col>6</xdr:col>
                    <xdr:colOff>57150</xdr:colOff>
                    <xdr:row>69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67</xdr:row>
                    <xdr:rowOff>142875</xdr:rowOff>
                  </from>
                  <to>
                    <xdr:col>10</xdr:col>
                    <xdr:colOff>28575</xdr:colOff>
                    <xdr:row>68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68</xdr:row>
                    <xdr:rowOff>104775</xdr:rowOff>
                  </from>
                  <to>
                    <xdr:col>10</xdr:col>
                    <xdr:colOff>28575</xdr:colOff>
                    <xdr:row>69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 sizeWithCells="1">
                  <from>
                    <xdr:col>13</xdr:col>
                    <xdr:colOff>190500</xdr:colOff>
                    <xdr:row>67</xdr:row>
                    <xdr:rowOff>142875</xdr:rowOff>
                  </from>
                  <to>
                    <xdr:col>14</xdr:col>
                    <xdr:colOff>19050</xdr:colOff>
                    <xdr:row>68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 sizeWithCells="1">
                  <from>
                    <xdr:col>13</xdr:col>
                    <xdr:colOff>190500</xdr:colOff>
                    <xdr:row>68</xdr:row>
                    <xdr:rowOff>104775</xdr:rowOff>
                  </from>
                  <to>
                    <xdr:col>14</xdr:col>
                    <xdr:colOff>19050</xdr:colOff>
                    <xdr:row>69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9C6B6-CD9E-4621-B562-C8FF1C3D0679}">
  <dimension ref="A1:Q13"/>
  <sheetViews>
    <sheetView topLeftCell="B1" workbookViewId="0">
      <selection activeCell="Q7" sqref="Q7"/>
    </sheetView>
  </sheetViews>
  <sheetFormatPr defaultRowHeight="15" x14ac:dyDescent="0.25"/>
  <cols>
    <col min="1" max="1" width="15.7109375" bestFit="1" customWidth="1"/>
    <col min="2" max="2" width="14.140625" bestFit="1" customWidth="1"/>
    <col min="3" max="7" width="11.5703125" bestFit="1" customWidth="1"/>
    <col min="8" max="8" width="10.5703125" bestFit="1" customWidth="1"/>
    <col min="9" max="10" width="11.5703125" bestFit="1" customWidth="1"/>
    <col min="11" max="11" width="10.5703125" bestFit="1" customWidth="1"/>
    <col min="12" max="12" width="11.5703125" bestFit="1" customWidth="1"/>
    <col min="13" max="13" width="10.5703125" bestFit="1" customWidth="1"/>
    <col min="14" max="14" width="11.5703125" bestFit="1" customWidth="1"/>
    <col min="15" max="15" width="12.5703125" bestFit="1" customWidth="1"/>
    <col min="16" max="16" width="11.5703125" bestFit="1" customWidth="1"/>
    <col min="17" max="17" width="14.28515625" bestFit="1" customWidth="1"/>
  </cols>
  <sheetData>
    <row r="1" spans="1:17" x14ac:dyDescent="0.25">
      <c r="A1" s="89" t="s">
        <v>86</v>
      </c>
      <c r="B1" s="91" t="s">
        <v>87</v>
      </c>
      <c r="C1" s="91" t="s">
        <v>66</v>
      </c>
      <c r="D1" s="91" t="s">
        <v>67</v>
      </c>
      <c r="E1" s="91" t="s">
        <v>68</v>
      </c>
      <c r="F1" s="91" t="s">
        <v>69</v>
      </c>
      <c r="G1" s="91" t="s">
        <v>70</v>
      </c>
      <c r="H1" s="91" t="s">
        <v>71</v>
      </c>
      <c r="I1" s="91" t="s">
        <v>72</v>
      </c>
      <c r="J1" s="91" t="s">
        <v>73</v>
      </c>
      <c r="K1" s="91" t="s">
        <v>74</v>
      </c>
      <c r="L1" s="91" t="s">
        <v>88</v>
      </c>
      <c r="M1" s="91" t="s">
        <v>76</v>
      </c>
      <c r="N1" s="91" t="s">
        <v>89</v>
      </c>
      <c r="O1" s="90" t="s">
        <v>75</v>
      </c>
      <c r="P1" s="91" t="s">
        <v>90</v>
      </c>
      <c r="Q1" s="92" t="s">
        <v>92</v>
      </c>
    </row>
    <row r="2" spans="1:17" x14ac:dyDescent="0.25">
      <c r="A2" s="185" t="s">
        <v>91</v>
      </c>
      <c r="B2" s="94">
        <v>2022</v>
      </c>
      <c r="C2" s="88">
        <v>5501892.5602000002</v>
      </c>
      <c r="D2" s="88">
        <v>11107320.179200001</v>
      </c>
      <c r="E2" s="88">
        <v>26151649.684495993</v>
      </c>
      <c r="F2" s="88">
        <v>10207891.964135999</v>
      </c>
      <c r="G2" s="88">
        <v>7806631.680391998</v>
      </c>
      <c r="H2" s="88">
        <v>6464828.4309280002</v>
      </c>
      <c r="I2" s="88">
        <v>18135120.502704002</v>
      </c>
      <c r="J2" s="88">
        <v>12870402.375159999</v>
      </c>
      <c r="K2" s="88">
        <v>3039522.614304</v>
      </c>
      <c r="L2" s="88">
        <v>11813832.885360001</v>
      </c>
      <c r="M2" s="88">
        <v>3923987.1505279993</v>
      </c>
      <c r="N2" s="88">
        <v>6993453.8446319997</v>
      </c>
      <c r="O2" s="88">
        <v>124016533.87204</v>
      </c>
      <c r="P2" s="183">
        <f>(O3-O2)/O2</f>
        <v>0.16531100435721904</v>
      </c>
      <c r="Q2" s="93">
        <f>AVERAGE(B2:N2)</f>
        <v>9539888.9132338464</v>
      </c>
    </row>
    <row r="3" spans="1:17" x14ac:dyDescent="0.25">
      <c r="A3" s="186"/>
      <c r="B3" s="94">
        <v>2023</v>
      </c>
      <c r="C3" s="88">
        <v>10019416.30728</v>
      </c>
      <c r="D3" s="88">
        <v>4393097.1207280001</v>
      </c>
      <c r="E3" s="88">
        <v>25935142.780056003</v>
      </c>
      <c r="F3" s="88">
        <v>17105288.666416004</v>
      </c>
      <c r="G3" s="88">
        <v>12121490.217544001</v>
      </c>
      <c r="H3" s="88">
        <v>5049037.444104</v>
      </c>
      <c r="I3" s="88">
        <v>16998145.282184001</v>
      </c>
      <c r="J3" s="88">
        <v>10072716.599400001</v>
      </c>
      <c r="K3" s="88">
        <v>7015540.7174160015</v>
      </c>
      <c r="L3" s="88">
        <v>10658482.269863999</v>
      </c>
      <c r="M3" s="88">
        <v>7794200.9491359992</v>
      </c>
      <c r="N3" s="88">
        <v>17355273.289200004</v>
      </c>
      <c r="O3" s="88">
        <v>144517831.64332801</v>
      </c>
      <c r="P3" s="184"/>
      <c r="Q3" s="93">
        <f>AVERAGE(B3:N3)</f>
        <v>11116911.895640615</v>
      </c>
    </row>
    <row r="5" spans="1:17" x14ac:dyDescent="0.25">
      <c r="A5" s="95" t="s">
        <v>93</v>
      </c>
      <c r="B5" s="95" t="s">
        <v>95</v>
      </c>
      <c r="C5" s="95" t="s">
        <v>66</v>
      </c>
      <c r="D5" s="95" t="s">
        <v>67</v>
      </c>
      <c r="E5" s="95" t="s">
        <v>68</v>
      </c>
      <c r="F5" s="95" t="s">
        <v>69</v>
      </c>
      <c r="G5" s="95" t="s">
        <v>70</v>
      </c>
      <c r="H5" s="95" t="s">
        <v>71</v>
      </c>
      <c r="I5" s="95" t="s">
        <v>72</v>
      </c>
      <c r="J5" s="95" t="s">
        <v>73</v>
      </c>
      <c r="K5" s="95" t="s">
        <v>74</v>
      </c>
      <c r="L5" s="95" t="s">
        <v>88</v>
      </c>
      <c r="M5" s="95" t="s">
        <v>76</v>
      </c>
      <c r="N5" s="95" t="s">
        <v>89</v>
      </c>
      <c r="O5" s="95" t="s">
        <v>75</v>
      </c>
      <c r="P5" s="92" t="s">
        <v>92</v>
      </c>
    </row>
    <row r="6" spans="1:17" x14ac:dyDescent="0.25">
      <c r="A6" s="185" t="s">
        <v>91</v>
      </c>
      <c r="B6" s="96" t="s">
        <v>96</v>
      </c>
      <c r="C6" s="88">
        <v>5952464.5672800001</v>
      </c>
      <c r="D6" s="88">
        <v>1105154.5871520001</v>
      </c>
      <c r="E6" s="88">
        <v>17971861.156480003</v>
      </c>
      <c r="F6" s="88">
        <v>11516831.436880002</v>
      </c>
      <c r="G6" s="88">
        <v>9089974.3211199995</v>
      </c>
      <c r="H6" s="88">
        <v>2819302.8605280002</v>
      </c>
      <c r="I6" s="88">
        <v>14021135.506223997</v>
      </c>
      <c r="J6" s="88">
        <v>5247052.7882080004</v>
      </c>
      <c r="K6" s="88">
        <v>4310446.0857600002</v>
      </c>
      <c r="L6" s="88">
        <v>6224306.0539039997</v>
      </c>
      <c r="M6" s="88">
        <v>5911814.4291360006</v>
      </c>
      <c r="N6" s="88">
        <v>11434385.2392</v>
      </c>
      <c r="O6" s="88">
        <v>95604729.031872004</v>
      </c>
      <c r="P6" s="93">
        <f>AVERAGE(K6:M6)</f>
        <v>5482188.8562666671</v>
      </c>
      <c r="Q6" s="100">
        <f>P6*170%</f>
        <v>9319721.0556533337</v>
      </c>
    </row>
    <row r="7" spans="1:17" x14ac:dyDescent="0.25">
      <c r="A7" s="186"/>
      <c r="B7" s="96" t="s">
        <v>97</v>
      </c>
      <c r="C7" s="88">
        <v>4066951.74</v>
      </c>
      <c r="D7" s="88">
        <v>3287942.5335759996</v>
      </c>
      <c r="E7" s="88">
        <v>7963281.6235759985</v>
      </c>
      <c r="F7" s="88">
        <v>5588457.2295359988</v>
      </c>
      <c r="G7" s="88">
        <v>3031515.8964240002</v>
      </c>
      <c r="H7" s="88">
        <v>2229734.5835760003</v>
      </c>
      <c r="I7" s="88">
        <v>2977009.7759599993</v>
      </c>
      <c r="J7" s="88">
        <v>4825663.8111920003</v>
      </c>
      <c r="K7" s="88">
        <v>2705094.6316559995</v>
      </c>
      <c r="L7" s="88">
        <v>4434176.2159600006</v>
      </c>
      <c r="M7" s="88">
        <v>1882386.52</v>
      </c>
      <c r="N7" s="88">
        <v>5920888.0499999989</v>
      </c>
      <c r="O7" s="88">
        <v>48913102.611455999</v>
      </c>
      <c r="P7" s="93">
        <f>AVERAGE(C7:N7)</f>
        <v>4076091.8842879999</v>
      </c>
    </row>
    <row r="8" spans="1:17" x14ac:dyDescent="0.25">
      <c r="A8" s="181" t="s">
        <v>98</v>
      </c>
      <c r="B8" s="182"/>
      <c r="C8" s="97">
        <v>10019416.30728</v>
      </c>
      <c r="D8" s="97">
        <v>4393097.1207279991</v>
      </c>
      <c r="E8" s="97">
        <v>25935142.780056</v>
      </c>
      <c r="F8" s="97">
        <v>17105288.666416001</v>
      </c>
      <c r="G8" s="97">
        <v>12121490.217544001</v>
      </c>
      <c r="H8" s="97">
        <v>5049037.4441040009</v>
      </c>
      <c r="I8" s="97">
        <v>16998145.282183997</v>
      </c>
      <c r="J8" s="97">
        <v>10072716.599400001</v>
      </c>
      <c r="K8" s="97">
        <v>7015540.7174159996</v>
      </c>
      <c r="L8" s="97">
        <v>10658482.269864</v>
      </c>
      <c r="M8" s="97">
        <v>7794200.9491360001</v>
      </c>
      <c r="N8" s="97">
        <v>17355273.2892</v>
      </c>
      <c r="O8" s="97">
        <v>144517831.64332801</v>
      </c>
      <c r="P8" s="93">
        <f>AVERAGE(C8:N8)</f>
        <v>12043152.636943998</v>
      </c>
    </row>
    <row r="10" spans="1:17" x14ac:dyDescent="0.25">
      <c r="A10" s="95" t="s">
        <v>94</v>
      </c>
      <c r="B10" s="95" t="s">
        <v>99</v>
      </c>
      <c r="C10" s="95" t="s">
        <v>66</v>
      </c>
      <c r="D10" s="95" t="s">
        <v>67</v>
      </c>
      <c r="E10" s="95" t="s">
        <v>68</v>
      </c>
      <c r="F10" s="95" t="s">
        <v>69</v>
      </c>
      <c r="G10" s="95" t="s">
        <v>70</v>
      </c>
      <c r="H10" s="95" t="s">
        <v>71</v>
      </c>
      <c r="I10" s="95" t="s">
        <v>72</v>
      </c>
      <c r="J10" s="95" t="s">
        <v>73</v>
      </c>
      <c r="K10" s="95" t="s">
        <v>74</v>
      </c>
      <c r="L10" s="95" t="s">
        <v>88</v>
      </c>
      <c r="M10" s="95" t="s">
        <v>76</v>
      </c>
      <c r="N10" s="95" t="s">
        <v>89</v>
      </c>
      <c r="O10" s="95" t="s">
        <v>75</v>
      </c>
      <c r="P10" s="92" t="s">
        <v>92</v>
      </c>
    </row>
    <row r="11" spans="1:17" x14ac:dyDescent="0.25">
      <c r="A11" s="185" t="s">
        <v>91</v>
      </c>
      <c r="B11" s="96" t="s">
        <v>100</v>
      </c>
      <c r="C11" s="88">
        <v>442702.26</v>
      </c>
      <c r="D11" s="88">
        <v>737837.10000000009</v>
      </c>
      <c r="E11" s="88">
        <v>6345399.0599999996</v>
      </c>
      <c r="F11" s="88">
        <v>2951348.4</v>
      </c>
      <c r="G11" s="88">
        <v>2361078.7199999997</v>
      </c>
      <c r="H11" s="88">
        <v>737837.1</v>
      </c>
      <c r="I11" s="88">
        <v>3246483.24</v>
      </c>
      <c r="J11" s="88">
        <v>737837.1</v>
      </c>
      <c r="K11" s="88">
        <v>2489633.64</v>
      </c>
      <c r="L11" s="88">
        <v>2502308.6399999997</v>
      </c>
      <c r="M11" s="88">
        <v>2361078.7199999997</v>
      </c>
      <c r="N11" s="88">
        <v>5312427.1199999992</v>
      </c>
      <c r="O11" s="88">
        <v>30225971.100000001</v>
      </c>
      <c r="P11" s="93">
        <f>AVERAGE(L11:N11)</f>
        <v>3391938.1599999997</v>
      </c>
    </row>
    <row r="12" spans="1:17" x14ac:dyDescent="0.25">
      <c r="A12" s="186"/>
      <c r="B12" s="96" t="s">
        <v>101</v>
      </c>
      <c r="C12" s="88">
        <v>5509762.3072800003</v>
      </c>
      <c r="D12" s="88">
        <v>367317.48715199996</v>
      </c>
      <c r="E12" s="88">
        <v>11626462.096480001</v>
      </c>
      <c r="F12" s="88">
        <v>8565483.0368800014</v>
      </c>
      <c r="G12" s="88">
        <v>6728895.6011200007</v>
      </c>
      <c r="H12" s="88">
        <v>2081465.7605280001</v>
      </c>
      <c r="I12" s="88">
        <v>10774652.266223997</v>
      </c>
      <c r="J12" s="88">
        <v>4509215.6882080007</v>
      </c>
      <c r="K12" s="88">
        <v>1820812.44576</v>
      </c>
      <c r="L12" s="99">
        <v>3721997.4139040001</v>
      </c>
      <c r="M12" s="99">
        <v>3550735.7091360004</v>
      </c>
      <c r="N12" s="99">
        <v>6121958.1191999996</v>
      </c>
      <c r="O12" s="88">
        <v>65378757.931871995</v>
      </c>
      <c r="P12" s="93">
        <f t="shared" ref="P12:P13" si="0">AVERAGE(L12:N12)</f>
        <v>4464897.0807466665</v>
      </c>
    </row>
    <row r="13" spans="1:17" x14ac:dyDescent="0.25">
      <c r="A13" s="181" t="s">
        <v>98</v>
      </c>
      <c r="B13" s="182"/>
      <c r="C13" s="98">
        <v>5952464.5672800001</v>
      </c>
      <c r="D13" s="98">
        <v>1105154.5871520001</v>
      </c>
      <c r="E13" s="98">
        <v>17971861.156479999</v>
      </c>
      <c r="F13" s="98">
        <v>11516831.436880002</v>
      </c>
      <c r="G13" s="98">
        <v>9089974.3211200014</v>
      </c>
      <c r="H13" s="98">
        <v>2819302.8605280002</v>
      </c>
      <c r="I13" s="98">
        <v>14021135.506223997</v>
      </c>
      <c r="J13" s="98">
        <v>5247052.7882080004</v>
      </c>
      <c r="K13" s="98">
        <v>4310446.0857600002</v>
      </c>
      <c r="L13" s="98">
        <v>6224306.0539039997</v>
      </c>
      <c r="M13" s="98">
        <v>5911814.4291360006</v>
      </c>
      <c r="N13" s="98">
        <v>11434385.2392</v>
      </c>
      <c r="O13" s="98">
        <v>95604729.031872004</v>
      </c>
      <c r="P13" s="93">
        <f t="shared" si="0"/>
        <v>7856835.2407466667</v>
      </c>
    </row>
  </sheetData>
  <mergeCells count="6">
    <mergeCell ref="A13:B13"/>
    <mergeCell ref="P2:P3"/>
    <mergeCell ref="A6:A7"/>
    <mergeCell ref="A8:B8"/>
    <mergeCell ref="A11:A12"/>
    <mergeCell ref="A2:A3"/>
  </mergeCells>
  <phoneticPr fontId="29" type="noConversion"/>
  <pageMargins left="0.7" right="0.7" top="0.75" bottom="0.75" header="0.3" footer="0.3"/>
  <ignoredErrors>
    <ignoredError sqref="Q2:Q3 P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ANP</vt:lpstr>
      <vt:lpstr>trendsales yogya group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Yulia Puspitasari</cp:lastModifiedBy>
  <cp:lastPrinted>2022-04-06T03:55:31Z</cp:lastPrinted>
  <dcterms:created xsi:type="dcterms:W3CDTF">2021-08-13T08:22:50Z</dcterms:created>
  <dcterms:modified xsi:type="dcterms:W3CDTF">2024-01-19T07:03:04Z</dcterms:modified>
</cp:coreProperties>
</file>