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YULIA\ANP MANUAL\SPM\"/>
    </mc:Choice>
  </mc:AlternateContent>
  <xr:revisionPtr revIDLastSave="0" documentId="13_ncr:1_{71649283-2342-496C-A5D9-C8AB51D114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P" sheetId="2" r:id="rId1"/>
    <sheet name="Sheet1" sheetId="6" r:id="rId2"/>
  </sheets>
  <definedNames>
    <definedName name="Excel_BuiltIn_Print_Area_2">#REF!</definedName>
    <definedName name="_xlnm.Print_Area" localSheetId="0">ANP!$A$1:$V$64</definedName>
    <definedName name="_xlnm.Print_Area" localSheetId="1">Sheet1!$B$2:$G$9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8" i="2" l="1"/>
  <c r="M35" i="2"/>
  <c r="Q29" i="2"/>
  <c r="M29" i="2"/>
  <c r="H9" i="6"/>
  <c r="G9" i="6"/>
  <c r="M26" i="2" l="1"/>
  <c r="Q26" i="2"/>
  <c r="M38" i="2"/>
  <c r="B41" i="2" s="1"/>
  <c r="U23" i="2"/>
  <c r="P32" i="2"/>
  <c r="O32" i="2"/>
  <c r="N32" i="2"/>
  <c r="M32" i="2" l="1"/>
  <c r="U29" i="2"/>
  <c r="U26" i="2"/>
  <c r="Q32" i="2"/>
  <c r="F41" i="2" s="1"/>
  <c r="U32" i="2" l="1"/>
  <c r="I41" i="2"/>
</calcChain>
</file>

<file path=xl/sharedStrings.xml><?xml version="1.0" encoding="utf-8"?>
<sst xmlns="http://schemas.openxmlformats.org/spreadsheetml/2006/main" count="125" uniqueCount="96">
  <si>
    <t>PROMO PROPOSAL</t>
  </si>
  <si>
    <t>Authrz.No.</t>
  </si>
  <si>
    <t>:</t>
  </si>
  <si>
    <t>No.</t>
  </si>
  <si>
    <t>Chanel</t>
  </si>
  <si>
    <t xml:space="preserve">Division </t>
  </si>
  <si>
    <t>Program Name</t>
  </si>
  <si>
    <t>Attachment</t>
  </si>
  <si>
    <t>Products</t>
  </si>
  <si>
    <t>Area</t>
  </si>
  <si>
    <t>Period</t>
  </si>
  <si>
    <t>Background</t>
  </si>
  <si>
    <t>Mechanism</t>
  </si>
  <si>
    <t>Objective</t>
  </si>
  <si>
    <t>Quantitative</t>
  </si>
  <si>
    <t>in dzn / Rph</t>
  </si>
  <si>
    <t>From</t>
  </si>
  <si>
    <t>To</t>
  </si>
  <si>
    <t>% Incr</t>
  </si>
  <si>
    <t>Estimasi Total Sales</t>
  </si>
  <si>
    <t>(Incremental) Sales Projection</t>
  </si>
  <si>
    <t>in ctn / dzn / Rph</t>
  </si>
  <si>
    <t>TOTAL COST</t>
  </si>
  <si>
    <t xml:space="preserve">TOTAL Biaya </t>
  </si>
  <si>
    <t>(diisi oleh HO)</t>
  </si>
  <si>
    <t>No.Account</t>
  </si>
  <si>
    <t xml:space="preserve">Deskripsi </t>
  </si>
  <si>
    <t xml:space="preserve">A&amp;P Budget </t>
  </si>
  <si>
    <t>Sisa A&amp;P Budget</t>
  </si>
  <si>
    <t>Pengajuan</t>
  </si>
  <si>
    <t xml:space="preserve">Saldo Sisa A&amp;P </t>
  </si>
  <si>
    <t xml:space="preserve">Terpakai </t>
  </si>
  <si>
    <t>s/d saat ini</t>
  </si>
  <si>
    <t>Proposal</t>
  </si>
  <si>
    <t>Other consideration to support this proposal:</t>
  </si>
  <si>
    <t>Claim</t>
  </si>
  <si>
    <t>Supporting document that will be send :</t>
  </si>
  <si>
    <t>Original Invoice</t>
  </si>
  <si>
    <t>Tax Invoice</t>
  </si>
  <si>
    <t>Tanda Terima Toko</t>
  </si>
  <si>
    <t>Printed Material</t>
  </si>
  <si>
    <t>Photographs</t>
  </si>
  <si>
    <t>Rekap Pengeluaran Bonus</t>
  </si>
  <si>
    <t>Proposed by,</t>
  </si>
  <si>
    <t>Approved by,</t>
  </si>
  <si>
    <t>ABC PI / Distrib.</t>
  </si>
  <si>
    <t>&lt; = Rp. 2 Million</t>
  </si>
  <si>
    <t>Rp. 2 - 15 Miliion</t>
  </si>
  <si>
    <t>TMM</t>
  </si>
  <si>
    <t>date:</t>
  </si>
  <si>
    <t xml:space="preserve">Date : </t>
  </si>
  <si>
    <t>COO</t>
  </si>
  <si>
    <t>CFO</t>
  </si>
  <si>
    <t>BOM</t>
  </si>
  <si>
    <t>HOS</t>
  </si>
  <si>
    <t>Cost Event</t>
  </si>
  <si>
    <t>Makassar</t>
  </si>
  <si>
    <t>Beverages</t>
  </si>
  <si>
    <t xml:space="preserve">   - Create demand</t>
  </si>
  <si>
    <t>MT</t>
  </si>
  <si>
    <t xml:space="preserve">   - Availability</t>
  </si>
  <si>
    <t>Noodles</t>
  </si>
  <si>
    <t>- Outlet tsb merupakan NRO di Distributor Surya Perkasa</t>
  </si>
  <si>
    <t>No</t>
  </si>
  <si>
    <t>Channel</t>
  </si>
  <si>
    <t>Account Name</t>
  </si>
  <si>
    <t>Jumlah Toko</t>
  </si>
  <si>
    <t>Biaya Listing</t>
  </si>
  <si>
    <t>Item Name</t>
  </si>
  <si>
    <t>NU MILK TEA 330 ML</t>
  </si>
  <si>
    <t>NU THE TARIK 330 ML</t>
  </si>
  <si>
    <t>Estimasi PO Awal</t>
  </si>
  <si>
    <t>Beverage</t>
  </si>
  <si>
    <t>- Adanya potensi  penjualan  Produk di outlet yg baru buka di Makassar</t>
  </si>
  <si>
    <t>NKA</t>
  </si>
  <si>
    <t>FRESTIVE</t>
  </si>
  <si>
    <t>NU CHOCO HAZELTEA 330 ML</t>
  </si>
  <si>
    <t>NU YOGURT TEA 450 ML</t>
  </si>
  <si>
    <t>NU GREEN TEA HONEY 450 ML</t>
  </si>
  <si>
    <t xml:space="preserve">Biaya Listing 5 Item @763.000 </t>
  </si>
  <si>
    <r>
      <t xml:space="preserve">Projected Cost </t>
    </r>
    <r>
      <rPr>
        <u/>
        <sz val="11"/>
        <rFont val="Calibri"/>
        <family val="2"/>
        <scheme val="minor"/>
      </rPr>
      <t>(borne by ABC PI)</t>
    </r>
  </si>
  <si>
    <r>
      <t>ROI</t>
    </r>
    <r>
      <rPr>
        <u/>
        <sz val="11"/>
        <rFont val="Calibri"/>
        <family val="2"/>
        <scheme val="minor"/>
      </rPr>
      <t xml:space="preserve"> (cost to sales ratio </t>
    </r>
    <r>
      <rPr>
        <i/>
        <u/>
        <sz val="11"/>
        <rFont val="Calibri"/>
        <family val="2"/>
        <scheme val="minor"/>
      </rPr>
      <t>or</t>
    </r>
    <r>
      <rPr>
        <u/>
        <sz val="11"/>
        <rFont val="Calibri"/>
        <family val="2"/>
        <scheme val="minor"/>
      </rPr>
      <t xml:space="preserve"> cost to incremental sales ratio)</t>
    </r>
  </si>
  <si>
    <r>
      <t xml:space="preserve">Deadline of claim submission </t>
    </r>
    <r>
      <rPr>
        <sz val="11"/>
        <rFont val="Calibri"/>
        <family val="2"/>
        <scheme val="minor"/>
      </rPr>
      <t>(DD/MM/YYYY)</t>
    </r>
    <r>
      <rPr>
        <sz val="11"/>
        <color theme="1"/>
        <rFont val="Calibri"/>
        <family val="2"/>
        <scheme val="minor"/>
      </rPr>
      <t xml:space="preserve"> :</t>
    </r>
  </si>
  <si>
    <t>Program Listing Frestive</t>
  </si>
  <si>
    <t>001/SPM/MT/V/2023</t>
  </si>
  <si>
    <r>
      <t xml:space="preserve">-  PT. ABC PI  membayarkan biaya listing </t>
    </r>
    <r>
      <rPr>
        <b/>
        <i/>
        <sz val="11"/>
        <color rgb="FF0070C0"/>
        <rFont val="Calibri"/>
        <family val="2"/>
        <scheme val="minor"/>
      </rPr>
      <t>5 Item 763.000 /item (Inc PPn)=3.815.000</t>
    </r>
  </si>
  <si>
    <t>- Program diproses menggunakan budget Selisih Margin distributor CV Surya Perkasa</t>
  </si>
  <si>
    <t>≥ 50 Million</t>
  </si>
  <si>
    <t>≥ 100 Million</t>
  </si>
  <si>
    <t>≥ 200 Million</t>
  </si>
  <si>
    <t>BPA</t>
  </si>
  <si>
    <t>ASS</t>
  </si>
  <si>
    <t>ASM</t>
  </si>
  <si>
    <t>KAM</t>
  </si>
  <si>
    <t>MTM</t>
  </si>
  <si>
    <t>MTOR 330ML, MTTK 330ML, MTCH 330ML, NUYT 450ML, NTHN 450ML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</si>
</sst>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\ ;&quot; (&quot;#,##0\);&quot; - &quot;;@\ "/>
    <numFmt numFmtId="167" formatCode="0.0%"/>
    <numFmt numFmtId="168" formatCode="_(* #,##0_);_(* \(#,##0\);_(* &quot;-&quot;??_);_(@_)"/>
  </numFmts>
  <fonts count="2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i/>
      <sz val="12"/>
      <color theme="1"/>
      <name val="Calibri"/>
      <family val="2"/>
      <scheme val="minor"/>
    </font>
    <font>
      <b/>
      <u/>
      <sz val="18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color indexed="12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0"/>
      <name val="Calibri"/>
      <family val="2"/>
      <scheme val="minor"/>
    </font>
    <font>
      <i/>
      <u/>
      <sz val="1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indexed="12"/>
      <name val="Calibri"/>
      <family val="2"/>
      <scheme val="minor"/>
    </font>
    <font>
      <b/>
      <i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6">
    <xf numFmtId="0" fontId="0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13" fillId="0" borderId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40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10" fillId="0" borderId="3" xfId="0" quotePrefix="1" applyFont="1" applyBorder="1"/>
    <xf numFmtId="3" fontId="9" fillId="0" borderId="0" xfId="0" applyNumberFormat="1" applyFont="1"/>
    <xf numFmtId="9" fontId="9" fillId="0" borderId="0" xfId="0" applyNumberFormat="1" applyFont="1"/>
    <xf numFmtId="0" fontId="9" fillId="0" borderId="0" xfId="0" applyFont="1"/>
    <xf numFmtId="0" fontId="10" fillId="0" borderId="0" xfId="0" quotePrefix="1" applyFont="1"/>
    <xf numFmtId="0" fontId="12" fillId="0" borderId="2" xfId="0" applyFont="1" applyBorder="1" applyAlignment="1">
      <alignment vertical="center"/>
    </xf>
    <xf numFmtId="10" fontId="9" fillId="0" borderId="0" xfId="3" applyNumberFormat="1" applyFont="1"/>
    <xf numFmtId="0" fontId="14" fillId="0" borderId="0" xfId="14" applyFont="1"/>
    <xf numFmtId="0" fontId="2" fillId="0" borderId="0" xfId="14"/>
    <xf numFmtId="0" fontId="2" fillId="0" borderId="34" xfId="14" applyBorder="1"/>
    <xf numFmtId="168" fontId="0" fillId="0" borderId="34" xfId="15" applyNumberFormat="1" applyFont="1" applyBorder="1"/>
    <xf numFmtId="0" fontId="0" fillId="0" borderId="34" xfId="0" applyBorder="1"/>
    <xf numFmtId="168" fontId="2" fillId="0" borderId="0" xfId="14" applyNumberFormat="1"/>
    <xf numFmtId="0" fontId="0" fillId="2" borderId="34" xfId="0" applyFill="1" applyBorder="1"/>
    <xf numFmtId="0" fontId="2" fillId="2" borderId="34" xfId="14" applyFill="1" applyBorder="1"/>
    <xf numFmtId="0" fontId="10" fillId="2" borderId="3" xfId="0" quotePrefix="1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left" wrapText="1"/>
    </xf>
    <xf numFmtId="0" fontId="9" fillId="0" borderId="7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3" fontId="9" fillId="0" borderId="0" xfId="0" applyNumberFormat="1" applyFont="1"/>
    <xf numFmtId="0" fontId="1" fillId="0" borderId="27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5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0" fontId="1" fillId="0" borderId="3" xfId="0" applyNumberFormat="1" applyFont="1" applyBorder="1"/>
    <xf numFmtId="0" fontId="1" fillId="0" borderId="3" xfId="0" applyFont="1" applyBorder="1"/>
    <xf numFmtId="17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2" borderId="5" xfId="0" quotePrefix="1" applyFont="1" applyFill="1" applyBorder="1" applyAlignment="1">
      <alignment horizontal="left"/>
    </xf>
    <xf numFmtId="0" fontId="1" fillId="2" borderId="33" xfId="0" quotePrefix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0" borderId="0" xfId="0" applyFont="1" applyAlignment="1">
      <alignment horizontal="left"/>
    </xf>
    <xf numFmtId="0" fontId="1" fillId="0" borderId="29" xfId="0" applyFont="1" applyBorder="1"/>
    <xf numFmtId="0" fontId="1" fillId="0" borderId="5" xfId="0" applyFont="1" applyBorder="1"/>
    <xf numFmtId="166" fontId="1" fillId="0" borderId="6" xfId="0" applyNumberFormat="1" applyFont="1" applyBorder="1" applyAlignment="1">
      <alignment horizontal="right"/>
    </xf>
    <xf numFmtId="167" fontId="1" fillId="0" borderId="6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right"/>
    </xf>
    <xf numFmtId="166" fontId="1" fillId="0" borderId="7" xfId="0" applyNumberFormat="1" applyFont="1" applyBorder="1" applyAlignment="1">
      <alignment horizontal="right"/>
    </xf>
    <xf numFmtId="166" fontId="1" fillId="0" borderId="9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0" fontId="1" fillId="0" borderId="7" xfId="0" applyFont="1" applyBorder="1"/>
    <xf numFmtId="0" fontId="1" fillId="0" borderId="30" xfId="0" applyFont="1" applyBorder="1"/>
    <xf numFmtId="3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9" fontId="1" fillId="0" borderId="0" xfId="3" applyFont="1"/>
    <xf numFmtId="0" fontId="1" fillId="0" borderId="5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6" fillId="0" borderId="0" xfId="0" applyFont="1"/>
    <xf numFmtId="0" fontId="12" fillId="0" borderId="0" xfId="0" applyFont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16" fillId="0" borderId="0" xfId="0" applyFont="1"/>
    <xf numFmtId="0" fontId="12" fillId="0" borderId="0" xfId="0" applyFont="1"/>
    <xf numFmtId="0" fontId="12" fillId="0" borderId="5" xfId="0" applyFont="1" applyBorder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2" fillId="0" borderId="0" xfId="0" applyFont="1"/>
    <xf numFmtId="0" fontId="19" fillId="2" borderId="5" xfId="0" applyFont="1" applyFill="1" applyBorder="1"/>
    <xf numFmtId="0" fontId="20" fillId="0" borderId="0" xfId="0" applyFont="1"/>
    <xf numFmtId="0" fontId="12" fillId="0" borderId="4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1" fillId="0" borderId="0" xfId="0" applyFont="1"/>
    <xf numFmtId="0" fontId="12" fillId="0" borderId="7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8" xfId="0" applyNumberFormat="1" applyFont="1" applyBorder="1" applyAlignment="1">
      <alignment horizontal="right"/>
    </xf>
    <xf numFmtId="3" fontId="12" fillId="0" borderId="7" xfId="0" applyNumberFormat="1" applyFont="1" applyBorder="1" applyAlignment="1">
      <alignment horizontal="right"/>
    </xf>
    <xf numFmtId="3" fontId="12" fillId="0" borderId="9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7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3" fontId="10" fillId="0" borderId="4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3" fontId="12" fillId="0" borderId="8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/>
    <xf numFmtId="0" fontId="24" fillId="0" borderId="12" xfId="0" applyFont="1" applyBorder="1"/>
    <xf numFmtId="0" fontId="24" fillId="0" borderId="13" xfId="0" applyFont="1" applyBorder="1"/>
    <xf numFmtId="0" fontId="24" fillId="0" borderId="12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14" xfId="0" applyFont="1" applyBorder="1"/>
    <xf numFmtId="0" fontId="24" fillId="0" borderId="15" xfId="0" applyFont="1" applyBorder="1"/>
    <xf numFmtId="0" fontId="24" fillId="0" borderId="10" xfId="0" applyFont="1" applyBorder="1"/>
    <xf numFmtId="0" fontId="24" fillId="0" borderId="16" xfId="0" applyFont="1" applyBorder="1"/>
    <xf numFmtId="0" fontId="24" fillId="0" borderId="17" xfId="0" applyFont="1" applyBorder="1"/>
    <xf numFmtId="0" fontId="24" fillId="0" borderId="18" xfId="0" applyFont="1" applyBorder="1"/>
    <xf numFmtId="0" fontId="24" fillId="0" borderId="19" xfId="0" applyFont="1" applyBorder="1"/>
    <xf numFmtId="0" fontId="24" fillId="0" borderId="3" xfId="0" applyFont="1" applyBorder="1"/>
    <xf numFmtId="0" fontId="24" fillId="0" borderId="20" xfId="0" applyFont="1" applyBorder="1"/>
    <xf numFmtId="0" fontId="24" fillId="0" borderId="21" xfId="0" applyFont="1" applyBorder="1"/>
    <xf numFmtId="0" fontId="24" fillId="0" borderId="22" xfId="0" applyFont="1" applyBorder="1"/>
    <xf numFmtId="0" fontId="10" fillId="0" borderId="0" xfId="0" applyFont="1"/>
    <xf numFmtId="0" fontId="25" fillId="0" borderId="0" xfId="0" applyFont="1"/>
    <xf numFmtId="0" fontId="10" fillId="0" borderId="2" xfId="0" applyFont="1" applyBorder="1"/>
    <xf numFmtId="0" fontId="12" fillId="0" borderId="26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/>
    <xf numFmtId="0" fontId="1" fillId="2" borderId="5" xfId="0" quotePrefix="1" applyFont="1" applyFill="1" applyBorder="1"/>
    <xf numFmtId="0" fontId="9" fillId="0" borderId="5" xfId="0" applyFont="1" applyBorder="1"/>
    <xf numFmtId="0" fontId="9" fillId="0" borderId="35" xfId="0" applyFont="1" applyBorder="1"/>
    <xf numFmtId="3" fontId="1" fillId="0" borderId="8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3" fontId="12" fillId="0" borderId="0" xfId="0" applyNumberFormat="1" applyFont="1" applyBorder="1" applyAlignment="1">
      <alignment horizontal="center"/>
    </xf>
    <xf numFmtId="0" fontId="9" fillId="0" borderId="2" xfId="0" applyFont="1" applyBorder="1"/>
    <xf numFmtId="15" fontId="1" fillId="0" borderId="0" xfId="0" applyNumberFormat="1" applyFont="1"/>
    <xf numFmtId="0" fontId="9" fillId="0" borderId="1" xfId="0" applyFont="1" applyBorder="1"/>
    <xf numFmtId="0" fontId="9" fillId="3" borderId="18" xfId="14" applyFont="1" applyFill="1" applyBorder="1" applyAlignment="1">
      <alignment horizontal="center" vertical="center"/>
    </xf>
    <xf numFmtId="0" fontId="9" fillId="3" borderId="22" xfId="14" applyFont="1" applyFill="1" applyBorder="1" applyAlignment="1">
      <alignment horizontal="center" vertical="center"/>
    </xf>
    <xf numFmtId="0" fontId="1" fillId="0" borderId="0" xfId="14" applyFont="1"/>
    <xf numFmtId="3" fontId="8" fillId="0" borderId="0" xfId="0" applyNumberFormat="1" applyFont="1"/>
  </cellXfs>
  <cellStyles count="16">
    <cellStyle name="Comma [0] 2" xfId="1" xr:uid="{00000000-0005-0000-0000-000000000000}"/>
    <cellStyle name="Comma 2" xfId="2" xr:uid="{00000000-0005-0000-0000-000001000000}"/>
    <cellStyle name="Comma 3" xfId="8" xr:uid="{00000000-0005-0000-0000-000002000000}"/>
    <cellStyle name="Comma 4" xfId="11" xr:uid="{00000000-0005-0000-0000-000003000000}"/>
    <cellStyle name="Comma 5" xfId="13" xr:uid="{00000000-0005-0000-0000-000004000000}"/>
    <cellStyle name="Comma 6" xfId="15" xr:uid="{00000000-0005-0000-0000-000005000000}"/>
    <cellStyle name="Normal" xfId="0" builtinId="0"/>
    <cellStyle name="Normal 17" xfId="5" xr:uid="{00000000-0005-0000-0000-000007000000}"/>
    <cellStyle name="Normal 2" xfId="4" xr:uid="{00000000-0005-0000-0000-000008000000}"/>
    <cellStyle name="Normal 3" xfId="6" xr:uid="{00000000-0005-0000-0000-000009000000}"/>
    <cellStyle name="Normal 4" xfId="7" xr:uid="{00000000-0005-0000-0000-00000A000000}"/>
    <cellStyle name="Normal 5" xfId="10" xr:uid="{00000000-0005-0000-0000-00000B000000}"/>
    <cellStyle name="Normal 6" xfId="14" xr:uid="{00000000-0005-0000-0000-00000C000000}"/>
    <cellStyle name="Percent" xfId="3" builtinId="5"/>
    <cellStyle name="Percent 2" xfId="9" xr:uid="{00000000-0005-0000-0000-00000E000000}"/>
    <cellStyle name="Percent 3" xfId="12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 checked="Checked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53</xdr:row>
          <xdr:rowOff>142875</xdr:rowOff>
        </xdr:from>
        <xdr:to>
          <xdr:col>6</xdr:col>
          <xdr:colOff>66675</xdr:colOff>
          <xdr:row>54</xdr:row>
          <xdr:rowOff>114300</xdr:rowOff>
        </xdr:to>
        <xdr:sp macro="" textlink="">
          <xdr:nvSpPr>
            <xdr:cNvPr id="2049" name="CheckBox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54</xdr:row>
          <xdr:rowOff>104775</xdr:rowOff>
        </xdr:from>
        <xdr:to>
          <xdr:col>6</xdr:col>
          <xdr:colOff>66675</xdr:colOff>
          <xdr:row>55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53</xdr:row>
          <xdr:rowOff>142875</xdr:rowOff>
        </xdr:from>
        <xdr:to>
          <xdr:col>10</xdr:col>
          <xdr:colOff>28575</xdr:colOff>
          <xdr:row>54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54</xdr:row>
          <xdr:rowOff>104775</xdr:rowOff>
        </xdr:from>
        <xdr:to>
          <xdr:col>10</xdr:col>
          <xdr:colOff>28575</xdr:colOff>
          <xdr:row>55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190500</xdr:colOff>
          <xdr:row>53</xdr:row>
          <xdr:rowOff>142875</xdr:rowOff>
        </xdr:from>
        <xdr:to>
          <xdr:col>14</xdr:col>
          <xdr:colOff>28575</xdr:colOff>
          <xdr:row>54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190500</xdr:colOff>
          <xdr:row>54</xdr:row>
          <xdr:rowOff>104775</xdr:rowOff>
        </xdr:from>
        <xdr:to>
          <xdr:col>14</xdr:col>
          <xdr:colOff>28575</xdr:colOff>
          <xdr:row>55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85725</xdr:colOff>
      <xdr:row>0</xdr:row>
      <xdr:rowOff>133350</xdr:rowOff>
    </xdr:from>
    <xdr:to>
      <xdr:col>5</xdr:col>
      <xdr:colOff>304800</xdr:colOff>
      <xdr:row>4</xdr:row>
      <xdr:rowOff>38100</xdr:rowOff>
    </xdr:to>
    <xdr:pic>
      <xdr:nvPicPr>
        <xdr:cNvPr id="2084" name="Picture 2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3350"/>
          <a:ext cx="1400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2</xdr:col>
      <xdr:colOff>304800</xdr:colOff>
      <xdr:row>60</xdr:row>
      <xdr:rowOff>124386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4" y="12248029"/>
          <a:ext cx="634253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174810</xdr:colOff>
      <xdr:row>57</xdr:row>
      <xdr:rowOff>170330</xdr:rowOff>
    </xdr:from>
    <xdr:to>
      <xdr:col>4</xdr:col>
      <xdr:colOff>192927</xdr:colOff>
      <xdr:row>60</xdr:row>
      <xdr:rowOff>172011</xdr:rowOff>
    </xdr:to>
    <xdr:pic>
      <xdr:nvPicPr>
        <xdr:cNvPr id="10" name="Picture 3" descr="lUKI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DFF"/>
            </a:clrFrom>
            <a:clrTo>
              <a:srgbClr val="FFFD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160" y="11143130"/>
          <a:ext cx="684867" cy="573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Z65"/>
  <sheetViews>
    <sheetView showGridLines="0" tabSelected="1" topLeftCell="A18" zoomScaleNormal="100" workbookViewId="0">
      <selection activeCell="K31" sqref="K31"/>
    </sheetView>
  </sheetViews>
  <sheetFormatPr defaultColWidth="8.85546875" defaultRowHeight="15" x14ac:dyDescent="0.25"/>
  <cols>
    <col min="1" max="1" width="2.7109375" style="24" customWidth="1"/>
    <col min="2" max="4" width="5" style="24" customWidth="1"/>
    <col min="5" max="5" width="3" style="24" customWidth="1"/>
    <col min="6" max="12" width="7" style="24" customWidth="1"/>
    <col min="13" max="20" width="3.140625" style="24" customWidth="1"/>
    <col min="21" max="21" width="15.42578125" style="24" bestFit="1" customWidth="1"/>
    <col min="22" max="22" width="3.7109375" style="24" customWidth="1"/>
    <col min="23" max="23" width="2.28515625" style="24" customWidth="1"/>
    <col min="24" max="27" width="9.28515625" style="1" customWidth="1"/>
    <col min="28" max="28" width="8.85546875" style="24"/>
    <col min="29" max="29" width="15.28515625" style="24" bestFit="1" customWidth="1"/>
    <col min="30" max="16384" width="8.85546875" style="24"/>
  </cols>
  <sheetData>
    <row r="1" spans="1:234" ht="15.75" thickTop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4" x14ac:dyDescent="0.25">
      <c r="A2" s="25"/>
      <c r="V2" s="26"/>
    </row>
    <row r="3" spans="1:234" x14ac:dyDescent="0.25">
      <c r="A3" s="25"/>
      <c r="V3" s="26"/>
    </row>
    <row r="4" spans="1:234" x14ac:dyDescent="0.25">
      <c r="A4" s="25"/>
      <c r="V4" s="26"/>
    </row>
    <row r="5" spans="1:234" ht="23.25" x14ac:dyDescent="0.35">
      <c r="A5" s="25"/>
      <c r="B5" s="27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61" t="s">
        <v>1</v>
      </c>
      <c r="N5" s="61"/>
      <c r="O5" s="61"/>
      <c r="P5" s="28" t="s">
        <v>2</v>
      </c>
      <c r="Q5" s="62"/>
      <c r="R5" s="62"/>
      <c r="S5" s="62"/>
      <c r="T5" s="62"/>
      <c r="U5" s="62"/>
      <c r="V5" s="8"/>
      <c r="W5" s="63"/>
      <c r="X5" s="64"/>
      <c r="Y5" s="64"/>
      <c r="Z5" s="64"/>
      <c r="AA5" s="64"/>
      <c r="AB5" s="64"/>
    </row>
    <row r="6" spans="1:234" x14ac:dyDescent="0.25">
      <c r="A6" s="25"/>
      <c r="B6" s="63" t="s">
        <v>3</v>
      </c>
      <c r="C6" s="122" t="s">
        <v>84</v>
      </c>
      <c r="D6" s="122"/>
      <c r="E6" s="122"/>
      <c r="F6" s="122"/>
      <c r="G6" s="122"/>
      <c r="H6" s="123"/>
      <c r="I6" s="123"/>
      <c r="J6" s="65"/>
      <c r="K6" s="65"/>
      <c r="L6" s="65"/>
      <c r="M6" s="66" t="s">
        <v>4</v>
      </c>
      <c r="N6" s="66"/>
      <c r="O6" s="66"/>
      <c r="P6" s="24" t="s">
        <v>2</v>
      </c>
      <c r="Q6" s="67" t="s">
        <v>59</v>
      </c>
      <c r="R6" s="67"/>
      <c r="S6" s="67"/>
      <c r="T6" s="67"/>
      <c r="U6" s="67"/>
      <c r="V6" s="8"/>
      <c r="W6" s="63"/>
      <c r="X6" s="68"/>
      <c r="Y6" s="68"/>
      <c r="Z6" s="68"/>
      <c r="AA6" s="68"/>
      <c r="AB6" s="69"/>
    </row>
    <row r="7" spans="1:234" s="28" customFormat="1" x14ac:dyDescent="0.25">
      <c r="A7" s="25"/>
      <c r="B7" s="70" t="s">
        <v>50</v>
      </c>
      <c r="C7" s="122"/>
      <c r="D7" s="122"/>
      <c r="E7" s="122"/>
      <c r="F7" s="122"/>
      <c r="G7" s="122"/>
      <c r="H7" s="124"/>
      <c r="I7" s="124"/>
      <c r="J7" s="29"/>
      <c r="K7" s="29"/>
      <c r="L7" s="29"/>
      <c r="M7" s="66" t="s">
        <v>5</v>
      </c>
      <c r="N7" s="66"/>
      <c r="O7" s="66"/>
      <c r="P7" s="24" t="s">
        <v>2</v>
      </c>
      <c r="Q7" s="67" t="s">
        <v>72</v>
      </c>
      <c r="R7" s="67"/>
      <c r="S7" s="67"/>
      <c r="T7" s="67"/>
      <c r="U7" s="67"/>
      <c r="V7" s="8"/>
      <c r="X7" s="2"/>
      <c r="Y7" s="2"/>
      <c r="Z7" s="2"/>
      <c r="AA7" s="2"/>
      <c r="HV7" s="24"/>
      <c r="HW7" s="24"/>
      <c r="HX7" s="24"/>
      <c r="HY7" s="24"/>
      <c r="HZ7" s="24"/>
    </row>
    <row r="8" spans="1:234" x14ac:dyDescent="0.25">
      <c r="A8" s="25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8"/>
    </row>
    <row r="9" spans="1:234" x14ac:dyDescent="0.25">
      <c r="A9" s="25"/>
      <c r="B9" s="66" t="s">
        <v>6</v>
      </c>
      <c r="C9" s="66"/>
      <c r="D9" s="66"/>
      <c r="E9" s="30" t="s">
        <v>2</v>
      </c>
      <c r="F9" s="71" t="s">
        <v>83</v>
      </c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8"/>
    </row>
    <row r="10" spans="1:234" x14ac:dyDescent="0.25">
      <c r="A10" s="25"/>
      <c r="B10" s="70" t="s">
        <v>7</v>
      </c>
      <c r="C10" s="70"/>
      <c r="D10" s="70"/>
      <c r="E10" s="30" t="s">
        <v>2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8"/>
    </row>
    <row r="11" spans="1:234" x14ac:dyDescent="0.25">
      <c r="A11" s="25"/>
      <c r="B11" s="66" t="s">
        <v>8</v>
      </c>
      <c r="C11" s="66"/>
      <c r="D11" s="66"/>
      <c r="E11" s="30" t="s">
        <v>2</v>
      </c>
      <c r="F11" s="32" t="s">
        <v>72</v>
      </c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8"/>
    </row>
    <row r="12" spans="1:234" x14ac:dyDescent="0.25">
      <c r="A12" s="25"/>
      <c r="B12" s="66" t="s">
        <v>9</v>
      </c>
      <c r="C12" s="66"/>
      <c r="D12" s="66"/>
      <c r="E12" s="30" t="s">
        <v>2</v>
      </c>
      <c r="F12" s="32" t="s">
        <v>56</v>
      </c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8"/>
    </row>
    <row r="13" spans="1:234" x14ac:dyDescent="0.25">
      <c r="A13" s="25"/>
      <c r="B13" s="66" t="s">
        <v>10</v>
      </c>
      <c r="C13" s="66"/>
      <c r="D13" s="66"/>
      <c r="E13" s="30" t="s">
        <v>2</v>
      </c>
      <c r="F13" s="33">
        <v>45078</v>
      </c>
      <c r="G13" s="33"/>
      <c r="H13" s="33"/>
      <c r="I13" s="33"/>
      <c r="J13" s="33"/>
      <c r="K13" s="33"/>
      <c r="L13" s="34"/>
      <c r="M13" s="32"/>
      <c r="N13" s="32"/>
      <c r="O13" s="32"/>
      <c r="P13" s="32"/>
      <c r="Q13" s="32"/>
      <c r="R13" s="32"/>
      <c r="S13" s="32"/>
      <c r="T13" s="32"/>
      <c r="U13" s="32"/>
      <c r="V13" s="8"/>
    </row>
    <row r="14" spans="1:234" x14ac:dyDescent="0.25">
      <c r="A14" s="25"/>
      <c r="B14" s="66" t="s">
        <v>11</v>
      </c>
      <c r="C14" s="66"/>
      <c r="D14" s="66"/>
      <c r="E14" s="30" t="s">
        <v>2</v>
      </c>
      <c r="F14" s="35" t="s">
        <v>73</v>
      </c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8"/>
    </row>
    <row r="15" spans="1:234" x14ac:dyDescent="0.25">
      <c r="A15" s="25"/>
      <c r="B15" s="70"/>
      <c r="C15" s="70"/>
      <c r="D15" s="70"/>
      <c r="E15" s="30"/>
      <c r="F15" s="35" t="s">
        <v>62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8"/>
    </row>
    <row r="16" spans="1:234" x14ac:dyDescent="0.25">
      <c r="A16" s="25"/>
      <c r="B16" s="70" t="s">
        <v>12</v>
      </c>
      <c r="C16" s="70"/>
      <c r="D16" s="70"/>
      <c r="E16" s="30" t="s">
        <v>2</v>
      </c>
      <c r="F16" s="36" t="s">
        <v>85</v>
      </c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8"/>
    </row>
    <row r="17" spans="1:234" x14ac:dyDescent="0.25">
      <c r="A17" s="25"/>
      <c r="B17" s="70"/>
      <c r="C17" s="70"/>
      <c r="D17" s="70"/>
      <c r="E17" s="30"/>
      <c r="F17" s="18" t="s">
        <v>86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8"/>
    </row>
    <row r="18" spans="1:234" s="1" customFormat="1" x14ac:dyDescent="0.25">
      <c r="A18" s="25"/>
      <c r="B18" s="66" t="s">
        <v>13</v>
      </c>
      <c r="C18" s="66"/>
      <c r="D18" s="66"/>
      <c r="E18" s="30" t="s">
        <v>2</v>
      </c>
      <c r="F18" s="37" t="s">
        <v>60</v>
      </c>
      <c r="G18" s="38"/>
      <c r="H18" s="38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8"/>
      <c r="W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</row>
    <row r="19" spans="1:234" s="1" customFormat="1" x14ac:dyDescent="0.25">
      <c r="A19" s="25"/>
      <c r="B19" s="70"/>
      <c r="C19" s="70"/>
      <c r="D19" s="70"/>
      <c r="E19" s="30"/>
      <c r="F19" s="37" t="s">
        <v>58</v>
      </c>
      <c r="G19" s="38"/>
      <c r="H19" s="38"/>
      <c r="I19" s="3"/>
      <c r="J19" s="3"/>
      <c r="K19" s="3"/>
      <c r="L19" s="3"/>
      <c r="M19" s="32"/>
      <c r="N19" s="32"/>
      <c r="O19" s="32"/>
      <c r="P19" s="32"/>
      <c r="Q19" s="32"/>
      <c r="R19" s="32"/>
      <c r="S19" s="32"/>
      <c r="T19" s="32"/>
      <c r="U19" s="32"/>
      <c r="V19" s="8"/>
      <c r="W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</row>
    <row r="20" spans="1:234" s="1" customFormat="1" x14ac:dyDescent="0.25">
      <c r="A20" s="25"/>
      <c r="B20" s="70"/>
      <c r="C20" s="70"/>
      <c r="D20" s="70"/>
      <c r="E20" s="30"/>
      <c r="F20" s="7"/>
      <c r="G20" s="7"/>
      <c r="H20" s="7"/>
      <c r="I20" s="7"/>
      <c r="J20" s="7"/>
      <c r="K20" s="7"/>
      <c r="L20" s="7"/>
      <c r="M20" s="24"/>
      <c r="N20" s="24"/>
      <c r="O20" s="24"/>
      <c r="P20" s="24"/>
      <c r="Q20" s="24"/>
      <c r="R20" s="24"/>
      <c r="S20" s="24"/>
      <c r="T20" s="24"/>
      <c r="U20" s="24"/>
      <c r="V20" s="8"/>
      <c r="W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</row>
    <row r="21" spans="1:234" s="1" customFormat="1" x14ac:dyDescent="0.25">
      <c r="A21" s="25"/>
      <c r="B21" s="24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8"/>
      <c r="W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</row>
    <row r="22" spans="1:234" s="1" customFormat="1" x14ac:dyDescent="0.25">
      <c r="A22" s="25"/>
      <c r="B22" s="24"/>
      <c r="C22" s="72" t="s">
        <v>14</v>
      </c>
      <c r="D22" s="72"/>
      <c r="E22" s="72"/>
      <c r="F22" s="29" t="s">
        <v>15</v>
      </c>
      <c r="G22" s="29"/>
      <c r="H22" s="29"/>
      <c r="I22" s="29"/>
      <c r="J22" s="29"/>
      <c r="K22" s="29"/>
      <c r="L22" s="40"/>
      <c r="M22" s="73" t="s">
        <v>16</v>
      </c>
      <c r="N22" s="73"/>
      <c r="O22" s="73"/>
      <c r="P22" s="73"/>
      <c r="Q22" s="74" t="s">
        <v>17</v>
      </c>
      <c r="R22" s="75"/>
      <c r="S22" s="75"/>
      <c r="T22" s="76"/>
      <c r="U22" s="77" t="s">
        <v>18</v>
      </c>
      <c r="V22" s="8"/>
      <c r="W22" s="24"/>
      <c r="X22" s="78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</row>
    <row r="23" spans="1:234" s="1" customFormat="1" x14ac:dyDescent="0.25">
      <c r="A23" s="25"/>
      <c r="B23" s="24"/>
      <c r="C23" s="125" t="s">
        <v>57</v>
      </c>
      <c r="D23" s="41"/>
      <c r="E23" s="41"/>
      <c r="F23" s="41"/>
      <c r="G23" s="41"/>
      <c r="H23" s="41"/>
      <c r="I23" s="41"/>
      <c r="J23" s="41"/>
      <c r="K23" s="41"/>
      <c r="L23" s="41"/>
      <c r="M23" s="42">
        <v>1</v>
      </c>
      <c r="N23" s="42"/>
      <c r="O23" s="42"/>
      <c r="P23" s="42"/>
      <c r="Q23" s="42">
        <v>100</v>
      </c>
      <c r="R23" s="42"/>
      <c r="S23" s="42"/>
      <c r="T23" s="42"/>
      <c r="U23" s="43">
        <f>Q23/M23-1</f>
        <v>99</v>
      </c>
      <c r="V23" s="8"/>
      <c r="W23" s="24"/>
      <c r="X23" s="78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</row>
    <row r="24" spans="1:234" s="1" customFormat="1" x14ac:dyDescent="0.25">
      <c r="A24" s="25"/>
      <c r="B24" s="24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4"/>
      <c r="N24" s="45"/>
      <c r="O24" s="45"/>
      <c r="P24" s="46"/>
      <c r="Q24" s="47"/>
      <c r="R24" s="48"/>
      <c r="S24" s="48"/>
      <c r="T24" s="49"/>
      <c r="U24" s="43"/>
      <c r="V24" s="8"/>
      <c r="W24" s="24"/>
      <c r="X24" s="78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</row>
    <row r="25" spans="1:234" s="1" customFormat="1" x14ac:dyDescent="0.25">
      <c r="A25" s="25"/>
      <c r="B25" s="24"/>
      <c r="C25" s="50"/>
      <c r="D25" s="50"/>
      <c r="E25" s="50"/>
      <c r="F25" s="50"/>
      <c r="G25" s="50"/>
      <c r="H25" s="50"/>
      <c r="I25" s="20"/>
      <c r="J25" s="20"/>
      <c r="K25" s="20"/>
      <c r="L25" s="21"/>
      <c r="M25" s="42"/>
      <c r="N25" s="42"/>
      <c r="O25" s="42"/>
      <c r="P25" s="42"/>
      <c r="Q25" s="47"/>
      <c r="R25" s="48"/>
      <c r="S25" s="48"/>
      <c r="T25" s="49"/>
      <c r="U25" s="43"/>
      <c r="V25" s="8"/>
      <c r="W25" s="30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</row>
    <row r="26" spans="1:234" s="1" customFormat="1" x14ac:dyDescent="0.25">
      <c r="A26" s="25"/>
      <c r="B26" s="24"/>
      <c r="C26" s="79" t="s">
        <v>19</v>
      </c>
      <c r="D26" s="79"/>
      <c r="E26" s="79"/>
      <c r="F26" s="79"/>
      <c r="G26" s="79"/>
      <c r="H26" s="79"/>
      <c r="I26" s="79"/>
      <c r="J26" s="79"/>
      <c r="K26" s="79"/>
      <c r="L26" s="80"/>
      <c r="M26" s="81">
        <f>SUM(M23:P25)</f>
        <v>1</v>
      </c>
      <c r="N26" s="81"/>
      <c r="O26" s="81"/>
      <c r="P26" s="81"/>
      <c r="Q26" s="82">
        <f>SUM(Q23:T25)</f>
        <v>100</v>
      </c>
      <c r="R26" s="83"/>
      <c r="S26" s="83"/>
      <c r="T26" s="84"/>
      <c r="U26" s="43">
        <f>Q26/M26</f>
        <v>100</v>
      </c>
      <c r="V26" s="8"/>
      <c r="W26" s="85"/>
      <c r="X26" s="78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</row>
    <row r="27" spans="1:234" s="1" customFormat="1" x14ac:dyDescent="0.25">
      <c r="A27" s="25"/>
      <c r="B27" s="24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8"/>
      <c r="W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</row>
    <row r="28" spans="1:234" s="1" customFormat="1" x14ac:dyDescent="0.25">
      <c r="A28" s="25"/>
      <c r="B28" s="60" t="s">
        <v>20</v>
      </c>
      <c r="C28" s="60"/>
      <c r="D28" s="60"/>
      <c r="E28" s="60"/>
      <c r="F28" s="60"/>
      <c r="G28" s="60"/>
      <c r="H28" s="60"/>
      <c r="I28" s="29" t="s">
        <v>21</v>
      </c>
      <c r="J28" s="29"/>
      <c r="K28" s="29"/>
      <c r="L28" s="29"/>
      <c r="M28" s="73" t="s">
        <v>16</v>
      </c>
      <c r="N28" s="73"/>
      <c r="O28" s="73"/>
      <c r="P28" s="73"/>
      <c r="Q28" s="74" t="s">
        <v>17</v>
      </c>
      <c r="R28" s="75"/>
      <c r="S28" s="75"/>
      <c r="T28" s="76"/>
      <c r="U28" s="77" t="s">
        <v>18</v>
      </c>
      <c r="V28" s="8"/>
      <c r="W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</row>
    <row r="29" spans="1:234" s="1" customFormat="1" x14ac:dyDescent="0.25">
      <c r="A29" s="25"/>
      <c r="B29" s="65"/>
      <c r="C29" s="125" t="s">
        <v>57</v>
      </c>
      <c r="D29" s="41"/>
      <c r="E29" s="41"/>
      <c r="F29" s="41"/>
      <c r="G29" s="41"/>
      <c r="H29" s="41"/>
      <c r="I29" s="41"/>
      <c r="J29" s="41"/>
      <c r="K29" s="41"/>
      <c r="L29" s="41"/>
      <c r="M29" s="52">
        <f>M23*152100</f>
        <v>152100</v>
      </c>
      <c r="N29" s="52"/>
      <c r="O29" s="52"/>
      <c r="P29" s="52"/>
      <c r="Q29" s="52">
        <f>Q23*152100</f>
        <v>15210000</v>
      </c>
      <c r="R29" s="52"/>
      <c r="S29" s="52"/>
      <c r="T29" s="52"/>
      <c r="U29" s="43">
        <f>Q29/M29-1</f>
        <v>99</v>
      </c>
      <c r="V29" s="8"/>
      <c r="W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</row>
    <row r="30" spans="1:234" s="1" customFormat="1" x14ac:dyDescent="0.25">
      <c r="A30" s="25"/>
      <c r="B30" s="65"/>
      <c r="C30" s="41" t="s">
        <v>61</v>
      </c>
      <c r="D30" s="41"/>
      <c r="E30" s="41"/>
      <c r="F30" s="41"/>
      <c r="G30" s="41"/>
      <c r="H30" s="41"/>
      <c r="I30" s="41"/>
      <c r="J30" s="41"/>
      <c r="K30" s="41"/>
      <c r="L30" s="41"/>
      <c r="M30" s="42"/>
      <c r="N30" s="42"/>
      <c r="O30" s="42"/>
      <c r="P30" s="42"/>
      <c r="Q30" s="42"/>
      <c r="R30" s="42"/>
      <c r="S30" s="42"/>
      <c r="T30" s="42"/>
      <c r="U30" s="43"/>
      <c r="V30" s="8"/>
      <c r="W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</row>
    <row r="31" spans="1:234" s="1" customFormat="1" x14ac:dyDescent="0.25">
      <c r="A31" s="25"/>
      <c r="B31" s="65"/>
      <c r="C31" s="50"/>
      <c r="D31" s="41"/>
      <c r="E31" s="41"/>
      <c r="F31" s="41"/>
      <c r="G31" s="41"/>
      <c r="H31" s="41"/>
      <c r="I31" s="41"/>
      <c r="J31" s="41"/>
      <c r="K31" s="41"/>
      <c r="L31" s="41"/>
      <c r="M31" s="42"/>
      <c r="N31" s="42"/>
      <c r="O31" s="42"/>
      <c r="P31" s="42"/>
      <c r="Q31" s="42"/>
      <c r="R31" s="42"/>
      <c r="S31" s="42"/>
      <c r="T31" s="42"/>
      <c r="U31" s="43"/>
      <c r="V31" s="8"/>
      <c r="W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</row>
    <row r="32" spans="1:234" s="1" customFormat="1" x14ac:dyDescent="0.25">
      <c r="A32" s="25"/>
      <c r="B32" s="24"/>
      <c r="C32" s="79" t="s">
        <v>19</v>
      </c>
      <c r="D32" s="79"/>
      <c r="E32" s="79"/>
      <c r="F32" s="79"/>
      <c r="G32" s="79"/>
      <c r="H32" s="79"/>
      <c r="I32" s="79"/>
      <c r="J32" s="79"/>
      <c r="K32" s="79"/>
      <c r="L32" s="80"/>
      <c r="M32" s="81">
        <f>SUM(M29:P31)</f>
        <v>152100</v>
      </c>
      <c r="N32" s="81" t="e">
        <f>SUM(#REF!)</f>
        <v>#REF!</v>
      </c>
      <c r="O32" s="81" t="e">
        <f>SUM(#REF!)</f>
        <v>#REF!</v>
      </c>
      <c r="P32" s="81" t="e">
        <f>SUM(#REF!)</f>
        <v>#REF!</v>
      </c>
      <c r="Q32" s="82">
        <f>SUM(Q29:T31)</f>
        <v>15210000</v>
      </c>
      <c r="R32" s="83"/>
      <c r="S32" s="83"/>
      <c r="T32" s="84"/>
      <c r="U32" s="43">
        <f>Q32/M32-1</f>
        <v>99</v>
      </c>
      <c r="V32" s="8"/>
      <c r="W32" s="85"/>
      <c r="X32" s="78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</row>
    <row r="33" spans="1:234" s="1" customFormat="1" x14ac:dyDescent="0.25">
      <c r="A33" s="25"/>
      <c r="B33" s="24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3"/>
      <c r="N33" s="53"/>
      <c r="O33" s="53"/>
      <c r="P33" s="53"/>
      <c r="Q33" s="53"/>
      <c r="R33" s="53"/>
      <c r="S33" s="53"/>
      <c r="T33" s="54"/>
      <c r="U33" s="24"/>
      <c r="V33" s="8"/>
      <c r="W33" s="85"/>
      <c r="X33" s="78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</row>
    <row r="34" spans="1:234" s="1" customFormat="1" x14ac:dyDescent="0.25">
      <c r="A34" s="25"/>
      <c r="B34" s="65" t="s">
        <v>80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73" t="s">
        <v>55</v>
      </c>
      <c r="N34" s="73"/>
      <c r="O34" s="73"/>
      <c r="P34" s="73"/>
      <c r="Q34" s="74"/>
      <c r="R34" s="75"/>
      <c r="S34" s="75"/>
      <c r="T34" s="76"/>
      <c r="U34" s="77" t="s">
        <v>22</v>
      </c>
      <c r="V34" s="8"/>
      <c r="W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</row>
    <row r="35" spans="1:234" x14ac:dyDescent="0.25">
      <c r="A35" s="25"/>
      <c r="C35" s="41" t="s">
        <v>79</v>
      </c>
      <c r="D35" s="126"/>
      <c r="E35" s="126"/>
      <c r="F35" s="126"/>
      <c r="G35" s="126"/>
      <c r="H35" s="126"/>
      <c r="I35" s="126"/>
      <c r="J35" s="126"/>
      <c r="K35" s="126"/>
      <c r="L35" s="127"/>
      <c r="M35" s="47">
        <f>5*763000</f>
        <v>3815000</v>
      </c>
      <c r="N35" s="48"/>
      <c r="O35" s="48"/>
      <c r="P35" s="49"/>
      <c r="Q35" s="47"/>
      <c r="R35" s="48"/>
      <c r="S35" s="48"/>
      <c r="T35" s="49"/>
      <c r="U35" s="43"/>
      <c r="V35" s="8"/>
    </row>
    <row r="36" spans="1:234" x14ac:dyDescent="0.25">
      <c r="A36" s="25"/>
      <c r="C36" s="41"/>
      <c r="D36" s="126"/>
      <c r="E36" s="126"/>
      <c r="F36" s="126"/>
      <c r="G36" s="126"/>
      <c r="H36" s="126"/>
      <c r="I36" s="126"/>
      <c r="J36" s="126"/>
      <c r="K36" s="126"/>
      <c r="L36" s="127"/>
      <c r="M36" s="128"/>
      <c r="N36" s="129"/>
      <c r="O36" s="129"/>
      <c r="P36" s="130"/>
      <c r="Q36" s="128"/>
      <c r="R36" s="129"/>
      <c r="S36" s="129"/>
      <c r="T36" s="130"/>
      <c r="U36" s="43"/>
      <c r="V36" s="8"/>
    </row>
    <row r="37" spans="1:234" x14ac:dyDescent="0.25">
      <c r="A37" s="25"/>
      <c r="C37" s="86"/>
      <c r="D37" s="86"/>
      <c r="E37" s="86"/>
      <c r="F37" s="86"/>
      <c r="G37" s="86"/>
      <c r="H37" s="86"/>
      <c r="I37" s="86"/>
      <c r="J37" s="86"/>
      <c r="K37" s="86"/>
      <c r="L37" s="87"/>
      <c r="M37" s="81"/>
      <c r="N37" s="81"/>
      <c r="O37" s="81"/>
      <c r="P37" s="81"/>
      <c r="Q37" s="88"/>
      <c r="R37" s="88"/>
      <c r="S37" s="88"/>
      <c r="T37" s="88"/>
      <c r="U37" s="89"/>
      <c r="V37" s="8"/>
    </row>
    <row r="38" spans="1:234" x14ac:dyDescent="0.25">
      <c r="A38" s="25"/>
      <c r="C38" s="75" t="s">
        <v>23</v>
      </c>
      <c r="D38" s="75"/>
      <c r="E38" s="75"/>
      <c r="F38" s="75"/>
      <c r="G38" s="75"/>
      <c r="H38" s="75"/>
      <c r="I38" s="75"/>
      <c r="J38" s="75"/>
      <c r="K38" s="75"/>
      <c r="L38" s="76"/>
      <c r="M38" s="90">
        <f>SUM(M35:P37)</f>
        <v>3815000</v>
      </c>
      <c r="N38" s="91"/>
      <c r="O38" s="91"/>
      <c r="P38" s="91"/>
      <c r="Q38" s="91"/>
      <c r="R38" s="91"/>
      <c r="S38" s="91"/>
      <c r="T38" s="91"/>
      <c r="U38" s="92"/>
      <c r="V38" s="8"/>
      <c r="X38" s="139">
        <f>M38</f>
        <v>3815000</v>
      </c>
    </row>
    <row r="39" spans="1:234" x14ac:dyDescent="0.25">
      <c r="A39" s="25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2"/>
      <c r="N39" s="132"/>
      <c r="O39" s="132"/>
      <c r="P39" s="132"/>
      <c r="Q39" s="132"/>
      <c r="R39" s="132"/>
      <c r="S39" s="132"/>
      <c r="T39" s="132"/>
      <c r="U39" s="132"/>
      <c r="V39" s="8"/>
    </row>
    <row r="40" spans="1:234" x14ac:dyDescent="0.25">
      <c r="A40" s="25"/>
      <c r="B40" s="65" t="s">
        <v>81</v>
      </c>
      <c r="V40" s="8"/>
    </row>
    <row r="41" spans="1:234" x14ac:dyDescent="0.25">
      <c r="A41" s="25"/>
      <c r="B41" s="22">
        <f>M38</f>
        <v>3815000</v>
      </c>
      <c r="C41" s="22"/>
      <c r="D41" s="22"/>
      <c r="E41" s="4" t="s">
        <v>2</v>
      </c>
      <c r="F41" s="22">
        <f>Q32</f>
        <v>15210000</v>
      </c>
      <c r="G41" s="22"/>
      <c r="H41" s="22"/>
      <c r="I41" s="9">
        <f>B41/F41</f>
        <v>0.25082182774490469</v>
      </c>
      <c r="K41" s="5"/>
      <c r="L41" s="6"/>
      <c r="M41" s="5"/>
      <c r="N41" s="6"/>
      <c r="O41" s="6"/>
      <c r="P41" s="6"/>
      <c r="Q41" s="55"/>
      <c r="V41" s="8"/>
    </row>
    <row r="42" spans="1:234" x14ac:dyDescent="0.25">
      <c r="A42" s="25"/>
      <c r="B42" s="93" t="s">
        <v>24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8"/>
    </row>
    <row r="43" spans="1:234" x14ac:dyDescent="0.25">
      <c r="A43" s="25"/>
      <c r="B43" s="95" t="s">
        <v>25</v>
      </c>
      <c r="C43" s="96"/>
      <c r="D43" s="95" t="s">
        <v>26</v>
      </c>
      <c r="E43" s="96"/>
      <c r="F43" s="96"/>
      <c r="G43" s="97"/>
      <c r="H43" s="96" t="s">
        <v>27</v>
      </c>
      <c r="I43" s="96"/>
      <c r="J43" s="95" t="s">
        <v>27</v>
      </c>
      <c r="K43" s="96"/>
      <c r="L43" s="97"/>
      <c r="M43" s="96" t="s">
        <v>28</v>
      </c>
      <c r="N43" s="96"/>
      <c r="O43" s="96"/>
      <c r="P43" s="96"/>
      <c r="Q43" s="95" t="s">
        <v>29</v>
      </c>
      <c r="R43" s="96"/>
      <c r="S43" s="96"/>
      <c r="T43" s="97"/>
      <c r="U43" s="98" t="s">
        <v>30</v>
      </c>
      <c r="V43" s="8"/>
    </row>
    <row r="44" spans="1:234" x14ac:dyDescent="0.25">
      <c r="A44" s="25"/>
      <c r="B44" s="99"/>
      <c r="C44" s="100"/>
      <c r="D44" s="99"/>
      <c r="E44" s="100"/>
      <c r="F44" s="100"/>
      <c r="G44" s="101"/>
      <c r="H44" s="102">
        <v>2019</v>
      </c>
      <c r="I44" s="102"/>
      <c r="J44" s="103" t="s">
        <v>31</v>
      </c>
      <c r="K44" s="102"/>
      <c r="L44" s="104"/>
      <c r="M44" s="102" t="s">
        <v>32</v>
      </c>
      <c r="N44" s="102"/>
      <c r="O44" s="102"/>
      <c r="P44" s="102"/>
      <c r="Q44" s="103" t="s">
        <v>33</v>
      </c>
      <c r="R44" s="102"/>
      <c r="S44" s="102"/>
      <c r="T44" s="104"/>
      <c r="U44" s="101"/>
      <c r="V44" s="8"/>
    </row>
    <row r="45" spans="1:234" x14ac:dyDescent="0.25">
      <c r="A45" s="25"/>
      <c r="B45" s="105"/>
      <c r="C45" s="106"/>
      <c r="D45" s="107"/>
      <c r="E45" s="108"/>
      <c r="F45" s="108"/>
      <c r="G45" s="109"/>
      <c r="H45" s="94"/>
      <c r="I45" s="108"/>
      <c r="J45" s="107"/>
      <c r="K45" s="108"/>
      <c r="L45" s="109"/>
      <c r="M45" s="108"/>
      <c r="N45" s="108"/>
      <c r="O45" s="108"/>
      <c r="P45" s="109"/>
      <c r="Q45" s="110"/>
      <c r="R45" s="94"/>
      <c r="S45" s="94"/>
      <c r="T45" s="111"/>
      <c r="U45" s="112"/>
      <c r="V45" s="8"/>
    </row>
    <row r="46" spans="1:234" x14ac:dyDescent="0.25">
      <c r="A46" s="25"/>
      <c r="B46" s="113"/>
      <c r="C46" s="114"/>
      <c r="D46" s="113"/>
      <c r="E46" s="114"/>
      <c r="F46" s="114"/>
      <c r="G46" s="115"/>
      <c r="H46" s="114"/>
      <c r="I46" s="114"/>
      <c r="J46" s="113"/>
      <c r="K46" s="114"/>
      <c r="L46" s="115"/>
      <c r="M46" s="114"/>
      <c r="N46" s="114"/>
      <c r="O46" s="114"/>
      <c r="P46" s="115"/>
      <c r="Q46" s="113"/>
      <c r="R46" s="114"/>
      <c r="S46" s="114"/>
      <c r="T46" s="115"/>
      <c r="U46" s="116"/>
      <c r="V46" s="8"/>
      <c r="X46" s="78"/>
    </row>
    <row r="47" spans="1:234" x14ac:dyDescent="0.25">
      <c r="A47" s="25"/>
      <c r="B47" s="99"/>
      <c r="C47" s="100"/>
      <c r="D47" s="99"/>
      <c r="E47" s="100"/>
      <c r="F47" s="100"/>
      <c r="G47" s="101"/>
      <c r="H47" s="100"/>
      <c r="I47" s="100"/>
      <c r="J47" s="99"/>
      <c r="K47" s="100"/>
      <c r="L47" s="101"/>
      <c r="M47" s="100"/>
      <c r="N47" s="100"/>
      <c r="O47" s="100"/>
      <c r="P47" s="101"/>
      <c r="Q47" s="99"/>
      <c r="R47" s="100"/>
      <c r="S47" s="100"/>
      <c r="T47" s="101"/>
      <c r="U47" s="117"/>
      <c r="V47" s="8"/>
    </row>
    <row r="48" spans="1:234" s="1" customFormat="1" x14ac:dyDescent="0.25">
      <c r="A48" s="25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8"/>
      <c r="W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</row>
    <row r="49" spans="1:234" s="1" customFormat="1" x14ac:dyDescent="0.25">
      <c r="A49" s="25"/>
      <c r="B49" s="65" t="s">
        <v>34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8"/>
      <c r="W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</row>
    <row r="50" spans="1:234" s="1" customFormat="1" x14ac:dyDescent="0.25">
      <c r="A50" s="25"/>
      <c r="B50" s="24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8"/>
      <c r="W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</row>
    <row r="51" spans="1:234" s="1" customFormat="1" x14ac:dyDescent="0.25">
      <c r="A51" s="25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8"/>
      <c r="W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</row>
    <row r="52" spans="1:234" s="1" customFormat="1" x14ac:dyDescent="0.25">
      <c r="A52" s="25"/>
      <c r="B52" s="65" t="s">
        <v>35</v>
      </c>
      <c r="C52" s="24"/>
      <c r="D52" s="24"/>
      <c r="E52" s="24"/>
      <c r="F52" s="24" t="s">
        <v>82</v>
      </c>
      <c r="G52" s="24"/>
      <c r="H52" s="24"/>
      <c r="I52" s="24"/>
      <c r="J52" s="24"/>
      <c r="K52" s="24"/>
      <c r="L52" s="24"/>
      <c r="M52" s="24"/>
      <c r="N52" s="24"/>
      <c r="O52" s="73">
        <v>31</v>
      </c>
      <c r="P52" s="73"/>
      <c r="Q52" s="73">
        <v>12</v>
      </c>
      <c r="R52" s="73"/>
      <c r="S52" s="77">
        <v>2023</v>
      </c>
      <c r="T52" s="24"/>
      <c r="U52" s="24"/>
      <c r="V52" s="8"/>
      <c r="W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</row>
    <row r="53" spans="1:234" s="1" customFormat="1" x14ac:dyDescent="0.25">
      <c r="A53" s="25"/>
      <c r="B53" s="24"/>
      <c r="C53" s="24"/>
      <c r="D53" s="24"/>
      <c r="E53" s="24"/>
      <c r="F53" s="24" t="s">
        <v>36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8"/>
      <c r="W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</row>
    <row r="54" spans="1:234" s="1" customFormat="1" x14ac:dyDescent="0.25">
      <c r="A54" s="25"/>
      <c r="B54" s="24"/>
      <c r="C54" s="24"/>
      <c r="D54" s="24"/>
      <c r="E54" s="24"/>
      <c r="F54" s="24"/>
      <c r="G54" s="24" t="s">
        <v>37</v>
      </c>
      <c r="H54" s="24"/>
      <c r="I54" s="24"/>
      <c r="J54" s="24"/>
      <c r="K54" s="30" t="s">
        <v>38</v>
      </c>
      <c r="L54" s="24"/>
      <c r="M54" s="24"/>
      <c r="N54" s="24"/>
      <c r="O54" s="24" t="s">
        <v>39</v>
      </c>
      <c r="P54" s="24"/>
      <c r="Q54" s="24"/>
      <c r="R54" s="24"/>
      <c r="S54" s="24"/>
      <c r="T54" s="24"/>
      <c r="U54" s="24"/>
      <c r="V54" s="8"/>
      <c r="W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</row>
    <row r="55" spans="1:234" s="1" customFormat="1" x14ac:dyDescent="0.25">
      <c r="A55" s="25"/>
      <c r="B55" s="24"/>
      <c r="C55" s="24"/>
      <c r="D55" s="24"/>
      <c r="E55" s="24"/>
      <c r="F55" s="24"/>
      <c r="G55" s="24" t="s">
        <v>40</v>
      </c>
      <c r="H55" s="24"/>
      <c r="I55" s="24"/>
      <c r="J55" s="24"/>
      <c r="K55" s="30" t="s">
        <v>41</v>
      </c>
      <c r="L55" s="24"/>
      <c r="M55" s="24"/>
      <c r="N55" s="24"/>
      <c r="O55" s="24" t="s">
        <v>42</v>
      </c>
      <c r="P55" s="24"/>
      <c r="Q55" s="24"/>
      <c r="R55" s="24"/>
      <c r="S55" s="24"/>
      <c r="T55" s="24"/>
      <c r="U55" s="24"/>
      <c r="V55" s="8"/>
      <c r="W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</row>
    <row r="56" spans="1:234" s="1" customFormat="1" x14ac:dyDescent="0.25">
      <c r="A56" s="25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8"/>
      <c r="W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</row>
    <row r="57" spans="1:234" s="1" customFormat="1" x14ac:dyDescent="0.25">
      <c r="A57" s="25"/>
      <c r="B57" s="24" t="s">
        <v>43</v>
      </c>
      <c r="C57" s="118"/>
      <c r="D57" s="118"/>
      <c r="E57" s="118"/>
      <c r="F57" s="24" t="s">
        <v>44</v>
      </c>
      <c r="G57" s="24"/>
      <c r="H57" s="24"/>
      <c r="I57" s="118"/>
      <c r="J57" s="118"/>
      <c r="K57" s="118"/>
      <c r="L57" s="118"/>
      <c r="M57" s="118"/>
      <c r="N57" s="118"/>
      <c r="O57" s="118"/>
      <c r="P57" s="118"/>
      <c r="Q57" s="118"/>
      <c r="R57" s="24"/>
      <c r="S57" s="118"/>
      <c r="T57" s="24"/>
      <c r="U57" s="118"/>
      <c r="V57" s="8"/>
      <c r="W57" s="119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</row>
    <row r="58" spans="1:234" s="1" customFormat="1" x14ac:dyDescent="0.25">
      <c r="A58" s="25"/>
      <c r="B58" s="118" t="s">
        <v>45</v>
      </c>
      <c r="C58" s="24"/>
      <c r="D58" s="118"/>
      <c r="E58" s="118" t="s">
        <v>46</v>
      </c>
      <c r="F58" s="118"/>
      <c r="G58" s="24"/>
      <c r="H58" s="118" t="s">
        <v>47</v>
      </c>
      <c r="I58" s="118"/>
      <c r="J58" s="118"/>
      <c r="K58" s="118"/>
      <c r="L58" s="118" t="s">
        <v>87</v>
      </c>
      <c r="M58" s="118"/>
      <c r="O58" s="118"/>
      <c r="Q58" s="118"/>
      <c r="R58" s="118" t="s">
        <v>88</v>
      </c>
      <c r="S58" s="118"/>
      <c r="T58" s="118"/>
      <c r="U58" s="118" t="s">
        <v>89</v>
      </c>
      <c r="V58" s="120"/>
      <c r="W58" s="119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</row>
    <row r="59" spans="1:234" s="1" customFormat="1" x14ac:dyDescent="0.25">
      <c r="A59" s="25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O59" s="118"/>
      <c r="Q59" s="118"/>
      <c r="R59" s="118"/>
      <c r="S59" s="118"/>
      <c r="T59" s="118"/>
      <c r="U59" s="118"/>
      <c r="V59" s="120"/>
      <c r="W59" s="119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</row>
    <row r="60" spans="1:234" s="1" customFormat="1" x14ac:dyDescent="0.25">
      <c r="A60" s="25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O60" s="118"/>
      <c r="Q60" s="118"/>
      <c r="R60" s="118"/>
      <c r="S60" s="118"/>
      <c r="T60" s="118"/>
      <c r="U60" s="118"/>
      <c r="V60" s="120"/>
      <c r="W60" s="119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</row>
    <row r="61" spans="1:234" s="1" customFormat="1" x14ac:dyDescent="0.25">
      <c r="A61" s="25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O61" s="118"/>
      <c r="Q61" s="118"/>
      <c r="R61" s="118"/>
      <c r="S61" s="118"/>
      <c r="T61" s="118"/>
      <c r="U61" s="118"/>
      <c r="V61" s="120"/>
      <c r="W61" s="119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</row>
    <row r="62" spans="1:234" s="6" customFormat="1" x14ac:dyDescent="0.25">
      <c r="A62" s="135"/>
      <c r="B62" s="6" t="s">
        <v>91</v>
      </c>
      <c r="D62" s="6" t="s">
        <v>92</v>
      </c>
      <c r="F62" s="6" t="s">
        <v>53</v>
      </c>
      <c r="H62" s="6" t="s">
        <v>93</v>
      </c>
      <c r="I62" s="6" t="s">
        <v>94</v>
      </c>
      <c r="J62" s="6" t="s">
        <v>48</v>
      </c>
      <c r="L62" s="6" t="s">
        <v>54</v>
      </c>
      <c r="N62" s="6" t="s">
        <v>90</v>
      </c>
      <c r="R62" s="6" t="s">
        <v>51</v>
      </c>
      <c r="U62" s="6" t="s">
        <v>52</v>
      </c>
      <c r="V62" s="133"/>
    </row>
    <row r="63" spans="1:234" x14ac:dyDescent="0.25">
      <c r="A63" s="25"/>
      <c r="B63" s="24" t="s">
        <v>50</v>
      </c>
      <c r="C63" s="134"/>
      <c r="D63" s="24" t="s">
        <v>50</v>
      </c>
      <c r="F63" s="24" t="s">
        <v>50</v>
      </c>
      <c r="H63" s="24" t="s">
        <v>49</v>
      </c>
      <c r="I63" s="24" t="s">
        <v>49</v>
      </c>
      <c r="J63" s="24" t="s">
        <v>49</v>
      </c>
      <c r="L63" s="24" t="s">
        <v>49</v>
      </c>
      <c r="N63" s="24" t="s">
        <v>49</v>
      </c>
      <c r="R63" s="24" t="s">
        <v>49</v>
      </c>
      <c r="U63" s="24" t="s">
        <v>49</v>
      </c>
      <c r="V63" s="26"/>
      <c r="X63" s="24"/>
      <c r="Y63" s="24"/>
      <c r="Z63" s="24"/>
      <c r="AA63" s="24"/>
    </row>
    <row r="64" spans="1:234" s="1" customFormat="1" ht="15.75" thickBot="1" x14ac:dyDescent="0.3">
      <c r="A64" s="58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121"/>
      <c r="W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</row>
    <row r="65" ht="15.75" thickTop="1" x14ac:dyDescent="0.25"/>
  </sheetData>
  <mergeCells count="79">
    <mergeCell ref="M29:P29"/>
    <mergeCell ref="Q29:T29"/>
    <mergeCell ref="M30:P30"/>
    <mergeCell ref="Q30:T30"/>
    <mergeCell ref="M31:P31"/>
    <mergeCell ref="Q31:T31"/>
    <mergeCell ref="H44:I44"/>
    <mergeCell ref="J44:L44"/>
    <mergeCell ref="M44:P44"/>
    <mergeCell ref="Q44:T44"/>
    <mergeCell ref="C50:U50"/>
    <mergeCell ref="J43:L43"/>
    <mergeCell ref="M43:P43"/>
    <mergeCell ref="Q43:T43"/>
    <mergeCell ref="O52:P52"/>
    <mergeCell ref="Q52:R52"/>
    <mergeCell ref="B41:D41"/>
    <mergeCell ref="F41:H41"/>
    <mergeCell ref="B43:C43"/>
    <mergeCell ref="D43:G43"/>
    <mergeCell ref="H43:I43"/>
    <mergeCell ref="M32:P32"/>
    <mergeCell ref="Q32:T32"/>
    <mergeCell ref="M33:P33"/>
    <mergeCell ref="Q33:S33"/>
    <mergeCell ref="B45:C45"/>
    <mergeCell ref="C37:L37"/>
    <mergeCell ref="M37:P37"/>
    <mergeCell ref="Q37:T37"/>
    <mergeCell ref="M35:P35"/>
    <mergeCell ref="Q35:T35"/>
    <mergeCell ref="M34:P34"/>
    <mergeCell ref="Q34:T34"/>
    <mergeCell ref="C32:L32"/>
    <mergeCell ref="C33:L33"/>
    <mergeCell ref="C38:L38"/>
    <mergeCell ref="M38:U38"/>
    <mergeCell ref="I25:L25"/>
    <mergeCell ref="M25:P25"/>
    <mergeCell ref="Q25:T25"/>
    <mergeCell ref="C26:L26"/>
    <mergeCell ref="M26:P26"/>
    <mergeCell ref="Q26:T26"/>
    <mergeCell ref="C27:U27"/>
    <mergeCell ref="B28:H28"/>
    <mergeCell ref="I28:L28"/>
    <mergeCell ref="M28:P28"/>
    <mergeCell ref="Q28:T28"/>
    <mergeCell ref="C22:E22"/>
    <mergeCell ref="X5:AB5"/>
    <mergeCell ref="M6:O6"/>
    <mergeCell ref="Q6:U6"/>
    <mergeCell ref="C21:U21"/>
    <mergeCell ref="B13:D13"/>
    <mergeCell ref="B14:D14"/>
    <mergeCell ref="B18:D18"/>
    <mergeCell ref="B11:D11"/>
    <mergeCell ref="B12:D12"/>
    <mergeCell ref="Q7:U7"/>
    <mergeCell ref="B8:U8"/>
    <mergeCell ref="B9:D9"/>
    <mergeCell ref="J7:L7"/>
    <mergeCell ref="M7:O7"/>
    <mergeCell ref="A1:V1"/>
    <mergeCell ref="B5:L5"/>
    <mergeCell ref="M5:O5"/>
    <mergeCell ref="Q5:U5"/>
    <mergeCell ref="F17:U17"/>
    <mergeCell ref="F9:U9"/>
    <mergeCell ref="M24:P24"/>
    <mergeCell ref="Q24:T24"/>
    <mergeCell ref="F14:U14"/>
    <mergeCell ref="F15:U15"/>
    <mergeCell ref="F22:L22"/>
    <mergeCell ref="M22:P22"/>
    <mergeCell ref="Q22:T22"/>
    <mergeCell ref="M23:P23"/>
    <mergeCell ref="Q23:T23"/>
    <mergeCell ref="F16:U16"/>
  </mergeCells>
  <pageMargins left="0.7" right="0.7" top="0.75" bottom="0.75" header="0.3" footer="0.3"/>
  <pageSetup scale="5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Box">
              <controlPr defaultSize="0" autoFill="0" autoLine="0" autoPict="0">
                <anchor moveWithCells="1" sizeWithCells="1">
                  <from>
                    <xdr:col>5</xdr:col>
                    <xdr:colOff>152400</xdr:colOff>
                    <xdr:row>53</xdr:row>
                    <xdr:rowOff>142875</xdr:rowOff>
                  </from>
                  <to>
                    <xdr:col>6</xdr:col>
                    <xdr:colOff>66675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5</xdr:col>
                    <xdr:colOff>152400</xdr:colOff>
                    <xdr:row>54</xdr:row>
                    <xdr:rowOff>104775</xdr:rowOff>
                  </from>
                  <to>
                    <xdr:col>6</xdr:col>
                    <xdr:colOff>66675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53</xdr:row>
                    <xdr:rowOff>142875</xdr:rowOff>
                  </from>
                  <to>
                    <xdr:col>10</xdr:col>
                    <xdr:colOff>28575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54</xdr:row>
                    <xdr:rowOff>104775</xdr:rowOff>
                  </from>
                  <to>
                    <xdr:col>10</xdr:col>
                    <xdr:colOff>28575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13</xdr:col>
                    <xdr:colOff>190500</xdr:colOff>
                    <xdr:row>53</xdr:row>
                    <xdr:rowOff>142875</xdr:rowOff>
                  </from>
                  <to>
                    <xdr:col>14</xdr:col>
                    <xdr:colOff>28575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13</xdr:col>
                    <xdr:colOff>190500</xdr:colOff>
                    <xdr:row>54</xdr:row>
                    <xdr:rowOff>104775</xdr:rowOff>
                  </from>
                  <to>
                    <xdr:col>14</xdr:col>
                    <xdr:colOff>28575</xdr:colOff>
                    <xdr:row>55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showGridLines="0" zoomScale="85" zoomScaleNormal="85" workbookViewId="0">
      <selection activeCell="J4" sqref="J4"/>
    </sheetView>
  </sheetViews>
  <sheetFormatPr defaultColWidth="9.140625" defaultRowHeight="15" x14ac:dyDescent="0.25"/>
  <cols>
    <col min="1" max="1" width="3.5703125" style="11" bestFit="1" customWidth="1"/>
    <col min="2" max="2" width="10" style="11" bestFit="1" customWidth="1"/>
    <col min="3" max="3" width="8.28515625" style="11" bestFit="1" customWidth="1"/>
    <col min="4" max="4" width="14" style="11" bestFit="1" customWidth="1"/>
    <col min="5" max="5" width="27.7109375" style="11" bestFit="1" customWidth="1"/>
    <col min="6" max="6" width="12" style="11" bestFit="1" customWidth="1"/>
    <col min="7" max="7" width="11.85546875" style="11" bestFit="1" customWidth="1"/>
    <col min="8" max="8" width="16.28515625" style="11" bestFit="1" customWidth="1"/>
    <col min="9" max="16384" width="9.140625" style="11"/>
  </cols>
  <sheetData>
    <row r="1" spans="1:10" ht="15.75" x14ac:dyDescent="0.25">
      <c r="A1" s="10"/>
    </row>
    <row r="2" spans="1:10" ht="15.75" customHeight="1" x14ac:dyDescent="0.25">
      <c r="A2" s="136" t="s">
        <v>63</v>
      </c>
      <c r="B2" s="136" t="s">
        <v>9</v>
      </c>
      <c r="C2" s="136" t="s">
        <v>64</v>
      </c>
      <c r="D2" s="136" t="s">
        <v>65</v>
      </c>
      <c r="E2" s="136" t="s">
        <v>68</v>
      </c>
      <c r="F2" s="136" t="s">
        <v>66</v>
      </c>
      <c r="G2" s="136" t="s">
        <v>67</v>
      </c>
      <c r="H2" s="136" t="s">
        <v>71</v>
      </c>
    </row>
    <row r="3" spans="1:10" x14ac:dyDescent="0.25">
      <c r="A3" s="137"/>
      <c r="B3" s="137"/>
      <c r="C3" s="137"/>
      <c r="D3" s="137"/>
      <c r="E3" s="137"/>
      <c r="F3" s="137"/>
      <c r="G3" s="137"/>
      <c r="H3" s="137"/>
    </row>
    <row r="4" spans="1:10" x14ac:dyDescent="0.25">
      <c r="A4" s="12">
        <v>1</v>
      </c>
      <c r="B4" s="12" t="s">
        <v>56</v>
      </c>
      <c r="C4" s="12" t="s">
        <v>74</v>
      </c>
      <c r="D4" s="14" t="s">
        <v>75</v>
      </c>
      <c r="E4" s="16" t="s">
        <v>69</v>
      </c>
      <c r="F4" s="12">
        <v>1</v>
      </c>
      <c r="G4" s="13">
        <v>763000</v>
      </c>
      <c r="H4" s="13">
        <v>10</v>
      </c>
      <c r="J4" s="138" t="s">
        <v>95</v>
      </c>
    </row>
    <row r="5" spans="1:10" x14ac:dyDescent="0.25">
      <c r="A5" s="12">
        <v>2</v>
      </c>
      <c r="B5" s="12"/>
      <c r="C5" s="12"/>
      <c r="D5" s="12"/>
      <c r="E5" s="17" t="s">
        <v>70</v>
      </c>
      <c r="F5" s="12">
        <v>1</v>
      </c>
      <c r="G5" s="13">
        <v>763000</v>
      </c>
      <c r="H5" s="13">
        <v>10</v>
      </c>
    </row>
    <row r="6" spans="1:10" x14ac:dyDescent="0.25">
      <c r="A6" s="12">
        <v>3</v>
      </c>
      <c r="B6" s="12"/>
      <c r="C6" s="12"/>
      <c r="D6" s="12"/>
      <c r="E6" s="17" t="s">
        <v>76</v>
      </c>
      <c r="F6" s="12">
        <v>1</v>
      </c>
      <c r="G6" s="13">
        <v>763000</v>
      </c>
      <c r="H6" s="13">
        <v>10</v>
      </c>
    </row>
    <row r="7" spans="1:10" x14ac:dyDescent="0.25">
      <c r="A7" s="12">
        <v>4</v>
      </c>
      <c r="B7" s="12"/>
      <c r="C7" s="12"/>
      <c r="D7" s="12"/>
      <c r="E7" s="17" t="s">
        <v>77</v>
      </c>
      <c r="F7" s="12">
        <v>1</v>
      </c>
      <c r="G7" s="13">
        <v>763000</v>
      </c>
      <c r="H7" s="13">
        <v>10</v>
      </c>
    </row>
    <row r="8" spans="1:10" x14ac:dyDescent="0.25">
      <c r="A8" s="12">
        <v>5</v>
      </c>
      <c r="B8" s="12"/>
      <c r="C8" s="12"/>
      <c r="D8" s="12"/>
      <c r="E8" s="17" t="s">
        <v>78</v>
      </c>
      <c r="F8" s="12">
        <v>1</v>
      </c>
      <c r="G8" s="13">
        <v>763000</v>
      </c>
      <c r="H8" s="13">
        <v>10</v>
      </c>
    </row>
    <row r="9" spans="1:10" x14ac:dyDescent="0.25">
      <c r="G9" s="15">
        <f>SUM(G4:G8)</f>
        <v>3815000</v>
      </c>
      <c r="H9" s="15">
        <f>SUM(H4:H8)</f>
        <v>50</v>
      </c>
    </row>
  </sheetData>
  <mergeCells count="8">
    <mergeCell ref="H2:H3"/>
    <mergeCell ref="E2:E3"/>
    <mergeCell ref="G2:G3"/>
    <mergeCell ref="A2:A3"/>
    <mergeCell ref="B2:B3"/>
    <mergeCell ref="C2:C3"/>
    <mergeCell ref="D2:D3"/>
    <mergeCell ref="F2:F3"/>
  </mergeCells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ANP</vt:lpstr>
      <vt:lpstr>Sheet1</vt:lpstr>
      <vt:lpstr>ANP!Print_Area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2021-10-21T02:05:35Z</cp:lastPrinted>
  <dcterms:created xsi:type="dcterms:W3CDTF">2019-01-22T00:50:55Z</dcterms:created>
  <dcterms:modified xsi:type="dcterms:W3CDTF">2023-05-30T04:35:16Z</dcterms:modified>
</cp:coreProperties>
</file>