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bcpresident-my.sharepoint.com/personal/leonita_agustin_abcpresident_com/Documents/MOP/ADMIN NASIONAL/ANP BARU/2024/AREA/SELMAR/SUMATERA/"/>
    </mc:Choice>
  </mc:AlternateContent>
  <xr:revisionPtr revIDLastSave="9" documentId="8_{94BEFBAF-7BEF-4FBC-91F4-0A78B51B4324}" xr6:coauthVersionLast="47" xr6:coauthVersionMax="47" xr10:uidLastSave="{87D6A1BB-2257-4A72-8FAF-3D4D7AF74724}"/>
  <bookViews>
    <workbookView xWindow="-120" yWindow="-120" windowWidth="20730" windowHeight="11160" xr2:uid="{00000000-000D-0000-FFFF-FFFF00000000}"/>
  </bookViews>
  <sheets>
    <sheet name="ANP" sheetId="2" r:id="rId1"/>
  </sheets>
  <definedNames>
    <definedName name="_xlnm.Print_Area" localSheetId="0">ANP!$A$1:$V$76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2" l="1"/>
  <c r="M48" i="2"/>
  <c r="M47" i="2"/>
  <c r="Q39" i="2"/>
  <c r="M39" i="2"/>
  <c r="M42" i="2" s="1"/>
  <c r="Q35" i="2"/>
  <c r="X47" i="2"/>
  <c r="Z31" i="2"/>
  <c r="AA31" i="2"/>
  <c r="U31" i="2"/>
  <c r="M35" i="2"/>
  <c r="P42" i="2"/>
  <c r="O42" i="2"/>
  <c r="N42" i="2"/>
  <c r="M50" i="2" l="1"/>
  <c r="U39" i="2"/>
  <c r="Q42" i="2"/>
  <c r="M51" i="2" s="1"/>
  <c r="B53" i="2" s="1"/>
  <c r="U35" i="2"/>
  <c r="U42" i="2" l="1"/>
  <c r="F53" i="2"/>
  <c r="I53" i="2" s="1"/>
</calcChain>
</file>

<file path=xl/sharedStrings.xml><?xml version="1.0" encoding="utf-8"?>
<sst xmlns="http://schemas.openxmlformats.org/spreadsheetml/2006/main" count="109" uniqueCount="87">
  <si>
    <t>PROMO PROPOSAL</t>
  </si>
  <si>
    <t>Authrz.No.</t>
  </si>
  <si>
    <t>:</t>
  </si>
  <si>
    <t>No.</t>
  </si>
  <si>
    <t>Chanel</t>
  </si>
  <si>
    <t xml:space="preserve">Division </t>
  </si>
  <si>
    <t>Program Name</t>
  </si>
  <si>
    <t>Attachment</t>
  </si>
  <si>
    <t>Products</t>
  </si>
  <si>
    <t>Area</t>
  </si>
  <si>
    <t>Period</t>
  </si>
  <si>
    <t>Background</t>
  </si>
  <si>
    <t>Mechanism</t>
  </si>
  <si>
    <t>Objective</t>
  </si>
  <si>
    <t>Quantitative</t>
  </si>
  <si>
    <t>in dzn / Rph</t>
  </si>
  <si>
    <t>From</t>
  </si>
  <si>
    <t>To</t>
  </si>
  <si>
    <t>% Incr</t>
  </si>
  <si>
    <t>Estimasi Total Sales</t>
  </si>
  <si>
    <t>(Incremental) Sales Projection</t>
  </si>
  <si>
    <t>in ctn / dzn / Rph</t>
  </si>
  <si>
    <r>
      <t xml:space="preserve">Projected Cost </t>
    </r>
    <r>
      <rPr>
        <u/>
        <sz val="10"/>
        <rFont val="Arial"/>
        <family val="2"/>
      </rPr>
      <t>(borne by ABC PI)</t>
    </r>
  </si>
  <si>
    <t>TOTAL COST</t>
  </si>
  <si>
    <t xml:space="preserve">TOTAL Biaya </t>
  </si>
  <si>
    <r>
      <t>ROI</t>
    </r>
    <r>
      <rPr>
        <u/>
        <sz val="10"/>
        <rFont val="Arial"/>
        <family val="2"/>
      </rPr>
      <t xml:space="preserve"> (cost to sales ratio </t>
    </r>
    <r>
      <rPr>
        <i/>
        <u/>
        <sz val="10"/>
        <rFont val="Arial"/>
        <family val="2"/>
      </rPr>
      <t>or</t>
    </r>
    <r>
      <rPr>
        <u/>
        <sz val="10"/>
        <rFont val="Arial"/>
        <family val="2"/>
      </rPr>
      <t xml:space="preserve"> cost to incremental sales ratio)</t>
    </r>
  </si>
  <si>
    <t>(diisi oleh HO)</t>
  </si>
  <si>
    <t>No.Account</t>
  </si>
  <si>
    <t xml:space="preserve">Deskripsi </t>
  </si>
  <si>
    <t xml:space="preserve">A&amp;P Budget </t>
  </si>
  <si>
    <t>Sisa A&amp;P Budget</t>
  </si>
  <si>
    <t>Pengajuan</t>
  </si>
  <si>
    <t xml:space="preserve">Saldo Sisa A&amp;P </t>
  </si>
  <si>
    <t xml:space="preserve">Terpakai </t>
  </si>
  <si>
    <t>s/d saat ini</t>
  </si>
  <si>
    <t>Proposal</t>
  </si>
  <si>
    <t>Other consideration to support this proposal:</t>
  </si>
  <si>
    <t>Claim</t>
  </si>
  <si>
    <r>
      <t xml:space="preserve">Deadline of claim submission </t>
    </r>
    <r>
      <rPr>
        <sz val="8"/>
        <rFont val="Arial"/>
        <family val="2"/>
      </rPr>
      <t>(DD/MM/YYYY)</t>
    </r>
    <r>
      <rPr>
        <sz val="11"/>
        <color theme="1"/>
        <rFont val="Calibri"/>
        <family val="2"/>
        <charset val="1"/>
        <scheme val="minor"/>
      </rPr>
      <t xml:space="preserve"> :</t>
    </r>
  </si>
  <si>
    <t>Supporting document that will be send :</t>
  </si>
  <si>
    <t>Original Invoice</t>
  </si>
  <si>
    <t>Tax Invoice</t>
  </si>
  <si>
    <t>Tanda Terima Toko</t>
  </si>
  <si>
    <t>Printed Material</t>
  </si>
  <si>
    <t>Photographs</t>
  </si>
  <si>
    <t>Rekap Pengeluaran Bonus</t>
  </si>
  <si>
    <t>Proposed by,</t>
  </si>
  <si>
    <t>Approved by,</t>
  </si>
  <si>
    <t>ABC PI / Distrib.</t>
  </si>
  <si>
    <t>&lt; = Rp. 2 Million</t>
  </si>
  <si>
    <t>Rp. 2 - 15 Miliion</t>
  </si>
  <si>
    <t>&lt; = 50 Million</t>
  </si>
  <si>
    <t>&lt; = 100 Million</t>
  </si>
  <si>
    <t>&lt; = 200 Million</t>
  </si>
  <si>
    <t>date:</t>
  </si>
  <si>
    <t>BOM</t>
  </si>
  <si>
    <t>HOS</t>
  </si>
  <si>
    <t>ASM</t>
  </si>
  <si>
    <t>Cost Event</t>
  </si>
  <si>
    <t>Ada</t>
  </si>
  <si>
    <t>ASS</t>
  </si>
  <si>
    <t>NU Green tea Original &amp; NU Green Tea Less Sugar</t>
  </si>
  <si>
    <t>Batam</t>
  </si>
  <si>
    <t>* Menjaga hubungan baik dengan Outlet</t>
  </si>
  <si>
    <t>* Meningkatkan brand awarness product</t>
  </si>
  <si>
    <t>- PT ABC PI akan memberikan support produk sbb :</t>
  </si>
  <si>
    <t>Beverages</t>
  </si>
  <si>
    <t>Event GO Batam Adventure Park</t>
  </si>
  <si>
    <t>Mensupport acara GO Batam Adventure Park yang merupakan NOO</t>
  </si>
  <si>
    <t>Date : 23/1/2024</t>
  </si>
  <si>
    <t>1. NU GREEN TEA ORIGINAL 450 ML : 4 Ctn</t>
  </si>
  <si>
    <t>2. NU GREEN TEA LESS SUGAR 450 ML : 4 Ctn</t>
  </si>
  <si>
    <t>3. NU GREEN TEA YOGURT 450 ML : 4 Ctn</t>
  </si>
  <si>
    <t>Date :  23 Januari 2024</t>
  </si>
  <si>
    <t>Biaya Support</t>
  </si>
  <si>
    <t xml:space="preserve"> </t>
  </si>
  <si>
    <t>Februari 2024</t>
  </si>
  <si>
    <t>Support Menggunakan Budget Selisih Margin Distributor Everbright</t>
  </si>
  <si>
    <t>Batam Adventure Park merupakan sebuah pusat aktivitas Outdoor yang menantang &amp; memacu adrenaline di Kota Batam.</t>
  </si>
  <si>
    <t xml:space="preserve"> Yang biasanya dikunjungi oleh Komunitas Outdoor, wisatawan dalam &amp; luar negeri.</t>
  </si>
  <si>
    <t>KAM MOP</t>
  </si>
  <si>
    <t>MTOP Manager</t>
  </si>
  <si>
    <t>TM Manager</t>
  </si>
  <si>
    <t>Head BPA</t>
  </si>
  <si>
    <t>NTOR 450 ( 4 Karton )</t>
  </si>
  <si>
    <t>NTLS 450 ( 4 Karton )</t>
  </si>
  <si>
    <t>NYUT 450 ( 4 Karton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</si>
</sst>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#,##0\ ;&quot; (&quot;#,##0\);&quot; - &quot;;@\ "/>
    <numFmt numFmtId="168" formatCode="0.0%"/>
  </numFmts>
  <fonts count="2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u/>
      <sz val="18"/>
      <name val="Arial"/>
      <family val="2"/>
    </font>
    <font>
      <b/>
      <sz val="10"/>
      <name val="Arial"/>
      <family val="2"/>
    </font>
    <font>
      <i/>
      <sz val="8"/>
      <color indexed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i/>
      <u/>
      <sz val="10"/>
      <name val="Arial"/>
      <family val="2"/>
    </font>
    <font>
      <sz val="10"/>
      <color indexed="12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i/>
      <sz val="9"/>
      <color rgb="FF00B050"/>
      <name val="Arial"/>
      <family val="2"/>
    </font>
    <font>
      <sz val="10"/>
      <color rgb="FF00B050"/>
      <name val="Arial"/>
      <family val="2"/>
    </font>
    <font>
      <sz val="12"/>
      <color rgb="FF00B050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</borders>
  <cellStyleXfs count="6">
    <xf numFmtId="0" fontId="0" fillId="0" borderId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42">
    <xf numFmtId="0" fontId="0" fillId="0" borderId="0" xfId="0"/>
    <xf numFmtId="0" fontId="16" fillId="0" borderId="0" xfId="0" applyFont="1"/>
    <xf numFmtId="0" fontId="14" fillId="0" borderId="0" xfId="0" applyFont="1"/>
    <xf numFmtId="0" fontId="0" fillId="0" borderId="1" xfId="0" applyBorder="1"/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7" fillId="0" borderId="0" xfId="0" applyFont="1"/>
    <xf numFmtId="0" fontId="3" fillId="0" borderId="0" xfId="0" applyFont="1"/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/>
    </xf>
    <xf numFmtId="0" fontId="18" fillId="0" borderId="0" xfId="0" applyFont="1"/>
    <xf numFmtId="20" fontId="19" fillId="0" borderId="3" xfId="0" applyNumberFormat="1" applyFont="1" applyBorder="1"/>
    <xf numFmtId="0" fontId="19" fillId="0" borderId="3" xfId="0" applyFont="1" applyBorder="1"/>
    <xf numFmtId="17" fontId="0" fillId="0" borderId="0" xfId="0" applyNumberFormat="1" applyAlignment="1">
      <alignment horizontal="left" vertical="center"/>
    </xf>
    <xf numFmtId="17" fontId="19" fillId="0" borderId="3" xfId="0" applyNumberFormat="1" applyFont="1" applyBorder="1"/>
    <xf numFmtId="0" fontId="19" fillId="0" borderId="3" xfId="0" applyFont="1" applyBorder="1" applyAlignment="1">
      <alignment horizontal="center"/>
    </xf>
    <xf numFmtId="0" fontId="18" fillId="0" borderId="3" xfId="0" quotePrefix="1" applyFont="1" applyBorder="1"/>
    <xf numFmtId="0" fontId="7" fillId="0" borderId="4" xfId="0" applyFont="1" applyBorder="1" applyAlignment="1">
      <alignment horizontal="center"/>
    </xf>
    <xf numFmtId="0" fontId="20" fillId="0" borderId="0" xfId="0" applyFont="1"/>
    <xf numFmtId="0" fontId="0" fillId="0" borderId="5" xfId="0" applyBorder="1"/>
    <xf numFmtId="168" fontId="0" fillId="0" borderId="6" xfId="0" applyNumberFormat="1" applyBorder="1" applyAlignment="1">
      <alignment horizontal="center"/>
    </xf>
    <xf numFmtId="0" fontId="0" fillId="0" borderId="7" xfId="0" applyBorder="1"/>
    <xf numFmtId="0" fontId="15" fillId="0" borderId="7" xfId="0" applyFont="1" applyBorder="1"/>
    <xf numFmtId="167" fontId="0" fillId="0" borderId="6" xfId="0" applyNumberFormat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/>
    <xf numFmtId="168" fontId="3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166" fontId="13" fillId="0" borderId="0" xfId="1" applyNumberFormat="1" applyFont="1"/>
    <xf numFmtId="3" fontId="3" fillId="0" borderId="6" xfId="0" applyNumberFormat="1" applyFont="1" applyBorder="1" applyAlignment="1">
      <alignment horizontal="right"/>
    </xf>
    <xf numFmtId="3" fontId="15" fillId="0" borderId="0" xfId="0" applyNumberFormat="1" applyFont="1"/>
    <xf numFmtId="9" fontId="15" fillId="0" borderId="0" xfId="0" applyNumberFormat="1" applyFont="1"/>
    <xf numFmtId="0" fontId="15" fillId="0" borderId="0" xfId="0" applyFont="1"/>
    <xf numFmtId="9" fontId="12" fillId="0" borderId="0" xfId="5"/>
    <xf numFmtId="0" fontId="22" fillId="0" borderId="0" xfId="0" applyFont="1"/>
    <xf numFmtId="0" fontId="23" fillId="0" borderId="0" xfId="0" applyFont="1"/>
    <xf numFmtId="0" fontId="23" fillId="0" borderId="10" xfId="0" applyFont="1" applyBorder="1" applyAlignment="1">
      <alignment horizontal="center"/>
    </xf>
    <xf numFmtId="0" fontId="23" fillId="0" borderId="11" xfId="0" applyFont="1" applyBorder="1"/>
    <xf numFmtId="0" fontId="23" fillId="0" borderId="12" xfId="0" applyFont="1" applyBorder="1"/>
    <xf numFmtId="0" fontId="23" fillId="0" borderId="13" xfId="0" applyFont="1" applyBorder="1"/>
    <xf numFmtId="0" fontId="23" fillId="0" borderId="14" xfId="0" applyFont="1" applyBorder="1"/>
    <xf numFmtId="0" fontId="23" fillId="0" borderId="15" xfId="0" applyFont="1" applyBorder="1"/>
    <xf numFmtId="0" fontId="23" fillId="0" borderId="10" xfId="0" applyFont="1" applyBorder="1"/>
    <xf numFmtId="0" fontId="24" fillId="0" borderId="0" xfId="0" applyFont="1"/>
    <xf numFmtId="0" fontId="23" fillId="0" borderId="16" xfId="0" applyFont="1" applyBorder="1"/>
    <xf numFmtId="0" fontId="23" fillId="0" borderId="17" xfId="0" applyFont="1" applyBorder="1"/>
    <xf numFmtId="0" fontId="23" fillId="0" borderId="18" xfId="0" applyFont="1" applyBorder="1"/>
    <xf numFmtId="0" fontId="23" fillId="0" borderId="19" xfId="0" applyFont="1" applyBorder="1"/>
    <xf numFmtId="0" fontId="23" fillId="0" borderId="3" xfId="0" applyFont="1" applyBorder="1"/>
    <xf numFmtId="0" fontId="23" fillId="0" borderId="20" xfId="0" applyFont="1" applyBorder="1"/>
    <xf numFmtId="0" fontId="23" fillId="0" borderId="21" xfId="0" applyFont="1" applyBorder="1"/>
    <xf numFmtId="0" fontId="23" fillId="0" borderId="22" xfId="0" applyFont="1" applyBorder="1"/>
    <xf numFmtId="0" fontId="3" fillId="0" borderId="4" xfId="0" applyFont="1" applyBorder="1" applyAlignment="1">
      <alignment horizontal="center"/>
    </xf>
    <xf numFmtId="0" fontId="0" fillId="0" borderId="23" xfId="0" applyBorder="1"/>
    <xf numFmtId="0" fontId="11" fillId="0" borderId="0" xfId="0" applyFont="1"/>
    <xf numFmtId="0" fontId="5" fillId="0" borderId="27" xfId="0" applyFont="1" applyBorder="1"/>
    <xf numFmtId="0" fontId="18" fillId="0" borderId="0" xfId="0" quotePrefix="1" applyFont="1"/>
    <xf numFmtId="0" fontId="0" fillId="0" borderId="2" xfId="0" applyBorder="1"/>
    <xf numFmtId="0" fontId="0" fillId="0" borderId="5" xfId="0" quotePrefix="1" applyBorder="1"/>
    <xf numFmtId="0" fontId="15" fillId="2" borderId="0" xfId="0" quotePrefix="1" applyFont="1" applyFill="1"/>
    <xf numFmtId="0" fontId="15" fillId="2" borderId="0" xfId="0" applyFont="1" applyFill="1"/>
    <xf numFmtId="0" fontId="1" fillId="0" borderId="1" xfId="0" applyFont="1" applyBorder="1"/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0" fontId="26" fillId="0" borderId="2" xfId="0" applyFont="1" applyBorder="1" applyAlignment="1">
      <alignment vertical="center"/>
    </xf>
    <xf numFmtId="0" fontId="18" fillId="0" borderId="2" xfId="0" applyFont="1" applyBorder="1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2" xfId="0" applyFont="1" applyBorder="1"/>
    <xf numFmtId="15" fontId="18" fillId="0" borderId="0" xfId="0" applyNumberFormat="1" applyFont="1"/>
    <xf numFmtId="0" fontId="26" fillId="0" borderId="26" xfId="0" applyFont="1" applyBorder="1" applyAlignment="1">
      <alignment vertic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vertical="center"/>
    </xf>
    <xf numFmtId="0" fontId="0" fillId="0" borderId="0" xfId="0"/>
    <xf numFmtId="0" fontId="0" fillId="0" borderId="0" xfId="0" quotePrefix="1"/>
    <xf numFmtId="0" fontId="0" fillId="0" borderId="7" xfId="0" quotePrefix="1" applyBorder="1"/>
    <xf numFmtId="0" fontId="0" fillId="0" borderId="7" xfId="0" applyBorder="1"/>
    <xf numFmtId="0" fontId="0" fillId="0" borderId="0" xfId="0" applyAlignment="1">
      <alignment horizontal="left"/>
    </xf>
    <xf numFmtId="0" fontId="6" fillId="0" borderId="0" xfId="0" applyFont="1"/>
    <xf numFmtId="0" fontId="0" fillId="0" borderId="31" xfId="0" applyBorder="1"/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32" xfId="0" applyBorder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33" xfId="0" applyFont="1" applyBorder="1" applyAlignment="1">
      <alignment vertical="center"/>
    </xf>
    <xf numFmtId="0" fontId="0" fillId="0" borderId="34" xfId="0" applyBorder="1"/>
    <xf numFmtId="167" fontId="0" fillId="0" borderId="6" xfId="0" applyNumberFormat="1" applyBorder="1" applyAlignment="1">
      <alignment horizontal="right"/>
    </xf>
    <xf numFmtId="167" fontId="0" fillId="0" borderId="8" xfId="0" applyNumberFormat="1" applyBorder="1" applyAlignment="1">
      <alignment horizontal="right"/>
    </xf>
    <xf numFmtId="167" fontId="0" fillId="0" borderId="7" xfId="0" applyNumberFormat="1" applyBorder="1" applyAlignment="1">
      <alignment horizontal="right"/>
    </xf>
    <xf numFmtId="167" fontId="0" fillId="0" borderId="9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5" fillId="0" borderId="9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0" fillId="0" borderId="30" xfId="0" applyBorder="1"/>
    <xf numFmtId="0" fontId="9" fillId="0" borderId="0" xfId="0" applyFont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41" fontId="5" fillId="0" borderId="8" xfId="2" applyFont="1" applyBorder="1" applyAlignment="1">
      <alignment horizontal="right" vertical="center"/>
    </xf>
    <xf numFmtId="41" fontId="5" fillId="0" borderId="7" xfId="2" applyFont="1" applyBorder="1" applyAlignment="1">
      <alignment horizontal="right" vertical="center"/>
    </xf>
    <xf numFmtId="41" fontId="5" fillId="0" borderId="9" xfId="2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4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3" fontId="5" fillId="0" borderId="4" xfId="0" applyNumberFormat="1" applyFont="1" applyBorder="1" applyAlignment="1">
      <alignment horizontal="right"/>
    </xf>
    <xf numFmtId="0" fontId="23" fillId="0" borderId="28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0" fillId="0" borderId="5" xfId="0" applyBorder="1"/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15" fillId="0" borderId="0" xfId="0" applyNumberFormat="1" applyFont="1"/>
    <xf numFmtId="10" fontId="21" fillId="0" borderId="0" xfId="5" applyNumberFormat="1" applyFont="1" applyAlignment="1">
      <alignment horizontal="center"/>
    </xf>
  </cellXfs>
  <cellStyles count="6">
    <cellStyle name="Comma" xfId="1" builtinId="3"/>
    <cellStyle name="Comma [0]" xfId="2" builtinId="6"/>
    <cellStyle name="Comma [0] 2" xfId="3" xr:uid="{00000000-0005-0000-0000-000002000000}"/>
    <cellStyle name="Comma 2" xfId="4" xr:uid="{00000000-0005-0000-0000-000003000000}"/>
    <cellStyle name="Normal" xfId="0" builtinId="0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66</xdr:row>
          <xdr:rowOff>142875</xdr:rowOff>
        </xdr:from>
        <xdr:to>
          <xdr:col>6</xdr:col>
          <xdr:colOff>57150</xdr:colOff>
          <xdr:row>67</xdr:row>
          <xdr:rowOff>114300</xdr:rowOff>
        </xdr:to>
        <xdr:sp macro="" textlink="">
          <xdr:nvSpPr>
            <xdr:cNvPr id="2049" name="CheckBox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67</xdr:row>
          <xdr:rowOff>104775</xdr:rowOff>
        </xdr:from>
        <xdr:to>
          <xdr:col>6</xdr:col>
          <xdr:colOff>57150</xdr:colOff>
          <xdr:row>68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66</xdr:row>
          <xdr:rowOff>142875</xdr:rowOff>
        </xdr:from>
        <xdr:to>
          <xdr:col>10</xdr:col>
          <xdr:colOff>28575</xdr:colOff>
          <xdr:row>67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67</xdr:row>
          <xdr:rowOff>104775</xdr:rowOff>
        </xdr:from>
        <xdr:to>
          <xdr:col>10</xdr:col>
          <xdr:colOff>28575</xdr:colOff>
          <xdr:row>68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66</xdr:row>
          <xdr:rowOff>142875</xdr:rowOff>
        </xdr:from>
        <xdr:to>
          <xdr:col>14</xdr:col>
          <xdr:colOff>19050</xdr:colOff>
          <xdr:row>67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67</xdr:row>
          <xdr:rowOff>104775</xdr:rowOff>
        </xdr:from>
        <xdr:to>
          <xdr:col>14</xdr:col>
          <xdr:colOff>19050</xdr:colOff>
          <xdr:row>68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85725</xdr:colOff>
      <xdr:row>0</xdr:row>
      <xdr:rowOff>133350</xdr:rowOff>
    </xdr:from>
    <xdr:to>
      <xdr:col>5</xdr:col>
      <xdr:colOff>309033</xdr:colOff>
      <xdr:row>4</xdr:row>
      <xdr:rowOff>38100</xdr:rowOff>
    </xdr:to>
    <xdr:pic>
      <xdr:nvPicPr>
        <xdr:cNvPr id="2204" name="Picture 2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3350"/>
          <a:ext cx="1400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63500</xdr:colOff>
      <xdr:row>71</xdr:row>
      <xdr:rowOff>21167</xdr:rowOff>
    </xdr:from>
    <xdr:to>
      <xdr:col>3</xdr:col>
      <xdr:colOff>185340</xdr:colOff>
      <xdr:row>74</xdr:row>
      <xdr:rowOff>10583</xdr:rowOff>
    </xdr:to>
    <xdr:pic>
      <xdr:nvPicPr>
        <xdr:cNvPr id="11" name="Picture 10" descr="tanda tangan ku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7F7F7">
                <a:alpha val="100000"/>
              </a:srgbClr>
            </a:clrFrom>
            <a:clrTo>
              <a:srgbClr val="F7F7F7">
                <a:alpha val="100000"/>
                <a:alpha val="0"/>
              </a:srgbClr>
            </a:clrTo>
          </a:clrChange>
          <a:grayscl/>
          <a:lum bright="-36000" contrast="36000"/>
        </a:blip>
        <a:srcRect l="6010" t="4455" r="63897" b="55234"/>
        <a:stretch/>
      </xdr:blipFill>
      <xdr:spPr>
        <a:xfrm>
          <a:off x="243417" y="14837834"/>
          <a:ext cx="756840" cy="687916"/>
        </a:xfrm>
        <a:prstGeom prst="rect">
          <a:avLst/>
        </a:prstGeom>
        <a:effectLst>
          <a:softEdge rad="12700"/>
        </a:effectLst>
      </xdr:spPr>
    </xdr:pic>
    <xdr:clientData/>
  </xdr:twoCellAnchor>
  <xdr:twoCellAnchor editAs="oneCell">
    <xdr:from>
      <xdr:col>5</xdr:col>
      <xdr:colOff>1</xdr:colOff>
      <xdr:row>72</xdr:row>
      <xdr:rowOff>0</xdr:rowOff>
    </xdr:from>
    <xdr:to>
      <xdr:col>6</xdr:col>
      <xdr:colOff>28223</xdr:colOff>
      <xdr:row>73</xdr:row>
      <xdr:rowOff>10736</xdr:rowOff>
    </xdr:to>
    <xdr:pic>
      <xdr:nvPicPr>
        <xdr:cNvPr id="2" name="Picture 1" descr="A black and white photo of a signature&#10;&#10;Description automatically generate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168" y="14633222"/>
          <a:ext cx="599722" cy="321181"/>
        </a:xfrm>
        <a:prstGeom prst="rect">
          <a:avLst/>
        </a:prstGeom>
      </xdr:spPr>
    </xdr:pic>
    <xdr:clientData/>
  </xdr:twoCellAnchor>
  <xdr:twoCellAnchor editAs="oneCell">
    <xdr:from>
      <xdr:col>8</xdr:col>
      <xdr:colOff>345717</xdr:colOff>
      <xdr:row>71</xdr:row>
      <xdr:rowOff>59970</xdr:rowOff>
    </xdr:from>
    <xdr:to>
      <xdr:col>10</xdr:col>
      <xdr:colOff>190501</xdr:colOff>
      <xdr:row>72</xdr:row>
      <xdr:rowOff>264581</xdr:rowOff>
    </xdr:to>
    <xdr:pic>
      <xdr:nvPicPr>
        <xdr:cNvPr id="3" name="Picture 1" descr="A black and white logo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050" y="13924137"/>
          <a:ext cx="712618" cy="395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148166</xdr:colOff>
      <xdr:row>71</xdr:row>
      <xdr:rowOff>84667</xdr:rowOff>
    </xdr:from>
    <xdr:to>
      <xdr:col>8</xdr:col>
      <xdr:colOff>178186</xdr:colOff>
      <xdr:row>72</xdr:row>
      <xdr:rowOff>287073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833" y="13948834"/>
          <a:ext cx="802603" cy="39290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70</xdr:row>
      <xdr:rowOff>179917</xdr:rowOff>
    </xdr:from>
    <xdr:to>
      <xdr:col>12</xdr:col>
      <xdr:colOff>152400</xdr:colOff>
      <xdr:row>73</xdr:row>
      <xdr:rowOff>24342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417" y="13853584"/>
          <a:ext cx="819150" cy="5429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Z77"/>
  <sheetViews>
    <sheetView showGridLines="0" tabSelected="1" topLeftCell="A4" zoomScale="90" zoomScaleNormal="90" workbookViewId="0">
      <selection activeCell="F25" sqref="F25:U25"/>
    </sheetView>
  </sheetViews>
  <sheetFormatPr defaultRowHeight="15" x14ac:dyDescent="0.25"/>
  <cols>
    <col min="1" max="1" width="2.7109375" customWidth="1"/>
    <col min="2" max="2" width="4.42578125" customWidth="1"/>
    <col min="3" max="3" width="5" customWidth="1"/>
    <col min="4" max="4" width="5.28515625" customWidth="1"/>
    <col min="5" max="5" width="3" customWidth="1"/>
    <col min="6" max="6" width="8.5703125" customWidth="1"/>
    <col min="7" max="7" width="5.140625" customWidth="1"/>
    <col min="8" max="8" width="6.42578125" customWidth="1"/>
    <col min="9" max="9" width="7.5703125" customWidth="1"/>
    <col min="10" max="10" width="5.42578125" bestFit="1" customWidth="1"/>
    <col min="11" max="11" width="3.28515625" customWidth="1"/>
    <col min="12" max="12" width="10" customWidth="1"/>
    <col min="13" max="13" width="6.7109375" customWidth="1"/>
    <col min="14" max="14" width="10" customWidth="1"/>
    <col min="15" max="15" width="4.28515625" customWidth="1"/>
    <col min="16" max="16" width="3.140625" customWidth="1"/>
    <col min="17" max="17" width="4.7109375" customWidth="1"/>
    <col min="18" max="18" width="1.7109375" customWidth="1"/>
    <col min="19" max="19" width="5.7109375" customWidth="1"/>
    <col min="20" max="20" width="2.42578125" customWidth="1"/>
    <col min="21" max="21" width="15.42578125" bestFit="1" customWidth="1"/>
    <col min="22" max="23" width="1.42578125" customWidth="1"/>
    <col min="24" max="24" width="9.28515625" style="1" customWidth="1"/>
    <col min="25" max="27" width="9.28515625" style="2" customWidth="1"/>
    <col min="29" max="29" width="15.28515625" bestFit="1" customWidth="1"/>
  </cols>
  <sheetData>
    <row r="1" spans="1:234" ht="15.75" thickTop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</row>
    <row r="2" spans="1:234" x14ac:dyDescent="0.25">
      <c r="A2" s="3"/>
      <c r="V2" s="62"/>
    </row>
    <row r="3" spans="1:234" x14ac:dyDescent="0.25">
      <c r="A3" s="3"/>
      <c r="V3" s="62"/>
    </row>
    <row r="4" spans="1:234" x14ac:dyDescent="0.25">
      <c r="A4" s="3"/>
      <c r="V4" s="62"/>
    </row>
    <row r="5" spans="1:234" ht="27.75" customHeight="1" x14ac:dyDescent="0.35">
      <c r="A5" s="3"/>
      <c r="B5" s="94" t="s">
        <v>0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5" t="s">
        <v>1</v>
      </c>
      <c r="N5" s="95"/>
      <c r="O5" s="95"/>
      <c r="P5" s="4" t="s">
        <v>2</v>
      </c>
      <c r="Q5" s="96"/>
      <c r="R5" s="96"/>
      <c r="S5" s="96"/>
      <c r="T5" s="96"/>
      <c r="U5" s="96"/>
      <c r="V5" s="5"/>
      <c r="W5" s="6"/>
      <c r="X5" s="78"/>
      <c r="Y5" s="78"/>
      <c r="Z5" s="78"/>
      <c r="AA5" s="78"/>
      <c r="AB5" s="78"/>
    </row>
    <row r="6" spans="1:234" ht="22.5" customHeight="1" x14ac:dyDescent="0.35">
      <c r="A6" s="3"/>
      <c r="B6" s="6" t="s">
        <v>3</v>
      </c>
      <c r="C6" s="79"/>
      <c r="D6" s="79"/>
      <c r="E6" s="79"/>
      <c r="F6" s="79"/>
      <c r="G6" s="79"/>
      <c r="H6" s="79"/>
      <c r="I6" s="79"/>
      <c r="J6" s="7"/>
      <c r="K6" s="7"/>
      <c r="L6" s="7"/>
      <c r="M6" s="80" t="s">
        <v>4</v>
      </c>
      <c r="N6" s="80"/>
      <c r="O6" s="80"/>
      <c r="P6" t="s">
        <v>2</v>
      </c>
      <c r="Q6" s="81"/>
      <c r="R6" s="81"/>
      <c r="S6" s="81"/>
      <c r="T6" s="81"/>
      <c r="U6" s="81"/>
      <c r="V6" s="5"/>
      <c r="W6" s="6"/>
      <c r="X6" s="8"/>
      <c r="Y6" s="8"/>
      <c r="Z6" s="8"/>
      <c r="AA6" s="8"/>
      <c r="AB6" s="9"/>
    </row>
    <row r="7" spans="1:234" ht="9" customHeight="1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X7" s="10"/>
    </row>
    <row r="8" spans="1:234" s="4" customFormat="1" ht="18" customHeight="1" x14ac:dyDescent="0.25">
      <c r="A8" s="3"/>
      <c r="B8" s="11" t="s">
        <v>73</v>
      </c>
      <c r="C8"/>
      <c r="D8"/>
      <c r="E8"/>
      <c r="F8"/>
      <c r="G8"/>
      <c r="H8"/>
      <c r="I8"/>
      <c r="J8" s="82"/>
      <c r="K8" s="82"/>
      <c r="L8" s="82"/>
      <c r="M8" s="80" t="s">
        <v>5</v>
      </c>
      <c r="N8" s="80"/>
      <c r="O8" s="80"/>
      <c r="P8" t="s">
        <v>2</v>
      </c>
      <c r="Q8" s="81" t="s">
        <v>66</v>
      </c>
      <c r="R8" s="81"/>
      <c r="S8" s="81"/>
      <c r="T8" s="81"/>
      <c r="U8" s="81"/>
      <c r="V8" s="5"/>
      <c r="X8" s="12"/>
      <c r="Y8" s="13"/>
      <c r="Z8" s="13"/>
      <c r="AA8" s="13"/>
      <c r="HV8"/>
      <c r="HW8"/>
      <c r="HX8"/>
      <c r="HY8"/>
      <c r="HZ8"/>
    </row>
    <row r="9" spans="1:234" ht="8.1" customHeight="1" x14ac:dyDescent="0.25">
      <c r="A9" s="3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5"/>
    </row>
    <row r="10" spans="1:234" ht="16.149999999999999" customHeight="1" x14ac:dyDescent="0.25">
      <c r="A10" s="3"/>
      <c r="B10" s="80" t="s">
        <v>6</v>
      </c>
      <c r="C10" s="80"/>
      <c r="D10" s="80"/>
      <c r="E10" s="14" t="s">
        <v>2</v>
      </c>
      <c r="F10" s="15" t="s">
        <v>67</v>
      </c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5"/>
    </row>
    <row r="11" spans="1:234" ht="16.149999999999999" customHeight="1" x14ac:dyDescent="0.25">
      <c r="A11" s="3"/>
      <c r="B11" s="11" t="s">
        <v>7</v>
      </c>
      <c r="C11" s="11"/>
      <c r="D11" s="11"/>
      <c r="E11" s="14" t="s">
        <v>2</v>
      </c>
      <c r="F11" s="16" t="s">
        <v>59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5"/>
    </row>
    <row r="12" spans="1:234" ht="16.149999999999999" customHeight="1" x14ac:dyDescent="0.25">
      <c r="A12" s="3"/>
      <c r="B12" s="80" t="s">
        <v>8</v>
      </c>
      <c r="C12" s="80"/>
      <c r="D12" s="80"/>
      <c r="E12" s="14" t="s">
        <v>2</v>
      </c>
      <c r="F12" s="17" t="s">
        <v>61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5"/>
    </row>
    <row r="13" spans="1:234" ht="16.149999999999999" customHeight="1" x14ac:dyDescent="0.25">
      <c r="A13" s="3"/>
      <c r="B13" s="80" t="s">
        <v>9</v>
      </c>
      <c r="C13" s="80"/>
      <c r="D13" s="80"/>
      <c r="E13" s="14" t="s">
        <v>2</v>
      </c>
      <c r="F13" s="17" t="s">
        <v>62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5"/>
    </row>
    <row r="14" spans="1:234" ht="16.149999999999999" customHeight="1" x14ac:dyDescent="0.25">
      <c r="A14" s="3"/>
      <c r="B14" s="80" t="s">
        <v>10</v>
      </c>
      <c r="C14" s="80"/>
      <c r="D14" s="80"/>
      <c r="E14" s="14" t="s">
        <v>2</v>
      </c>
      <c r="F14" s="18" t="s">
        <v>76</v>
      </c>
      <c r="G14" s="19"/>
      <c r="H14" s="19"/>
      <c r="I14" s="19"/>
      <c r="J14" s="19"/>
      <c r="K14" s="19"/>
      <c r="L14" s="20"/>
      <c r="M14" s="17"/>
      <c r="N14" s="17"/>
      <c r="O14" s="17"/>
      <c r="P14" s="17"/>
      <c r="Q14" s="17"/>
      <c r="R14" s="17"/>
      <c r="S14" s="17"/>
      <c r="T14" s="17"/>
      <c r="U14" s="17"/>
      <c r="V14" s="5"/>
    </row>
    <row r="15" spans="1:234" ht="16.149999999999999" customHeight="1" x14ac:dyDescent="0.25">
      <c r="A15" s="3"/>
      <c r="B15" s="80" t="s">
        <v>11</v>
      </c>
      <c r="C15" s="80"/>
      <c r="D15" s="80"/>
      <c r="E15" s="14" t="s">
        <v>2</v>
      </c>
      <c r="F15" s="21" t="s">
        <v>63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5"/>
    </row>
    <row r="16" spans="1:234" ht="16.149999999999999" customHeight="1" x14ac:dyDescent="0.25">
      <c r="A16" s="3"/>
      <c r="B16" s="11"/>
      <c r="C16" s="11"/>
      <c r="D16" s="11"/>
      <c r="E16" s="14"/>
      <c r="F16" s="21" t="s">
        <v>64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5"/>
    </row>
    <row r="17" spans="1:234" ht="16.149999999999999" customHeight="1" x14ac:dyDescent="0.25">
      <c r="A17" s="3"/>
      <c r="B17" s="11"/>
      <c r="C17" s="11"/>
      <c r="D17" s="11"/>
      <c r="E17" s="14"/>
      <c r="F17" s="21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5"/>
    </row>
    <row r="18" spans="1:234" ht="16.149999999999999" customHeight="1" x14ac:dyDescent="0.25">
      <c r="A18" s="3"/>
      <c r="B18" s="11" t="s">
        <v>12</v>
      </c>
      <c r="C18" s="11"/>
      <c r="D18" s="11"/>
      <c r="E18" s="14" t="s">
        <v>2</v>
      </c>
      <c r="F18" s="84" t="s">
        <v>65</v>
      </c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5"/>
    </row>
    <row r="19" spans="1:234" ht="16.149999999999999" customHeight="1" x14ac:dyDescent="0.25">
      <c r="A19" s="3"/>
      <c r="B19" s="11"/>
      <c r="C19" s="11"/>
      <c r="D19" s="11"/>
      <c r="E19" s="14"/>
      <c r="F19" s="84" t="s">
        <v>70</v>
      </c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5"/>
    </row>
    <row r="20" spans="1:234" ht="16.149999999999999" customHeight="1" x14ac:dyDescent="0.25">
      <c r="A20" s="3"/>
      <c r="B20" s="11"/>
      <c r="C20" s="11"/>
      <c r="D20" s="11"/>
      <c r="E20" s="14"/>
      <c r="F20" s="84" t="s">
        <v>71</v>
      </c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5"/>
    </row>
    <row r="21" spans="1:234" ht="16.149999999999999" customHeight="1" x14ac:dyDescent="0.25">
      <c r="A21" s="3"/>
      <c r="B21" s="11"/>
      <c r="C21" s="11"/>
      <c r="D21" s="11"/>
      <c r="E21" s="14"/>
      <c r="F21" s="84" t="s">
        <v>72</v>
      </c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5"/>
    </row>
    <row r="22" spans="1:234" ht="16.149999999999999" customHeight="1" x14ac:dyDescent="0.25">
      <c r="A22" s="3"/>
      <c r="B22" s="11"/>
      <c r="C22" s="11"/>
      <c r="D22" s="11"/>
      <c r="E22" s="14"/>
      <c r="F22" s="84" t="s">
        <v>78</v>
      </c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5"/>
    </row>
    <row r="23" spans="1:234" s="2" customFormat="1" x14ac:dyDescent="0.25">
      <c r="A23" s="3"/>
      <c r="B23" s="11"/>
      <c r="C23" s="11"/>
      <c r="D23" s="11"/>
      <c r="E23" s="14"/>
      <c r="F23" s="63" t="s">
        <v>79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5"/>
      <c r="W23"/>
      <c r="X23" s="1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</row>
    <row r="24" spans="1:234" s="2" customFormat="1" x14ac:dyDescent="0.25">
      <c r="A24" s="3"/>
      <c r="B24" s="11"/>
      <c r="C24" s="11"/>
      <c r="D24" s="11"/>
      <c r="E24" s="14"/>
      <c r="F24" s="64" t="s">
        <v>77</v>
      </c>
      <c r="G24" s="65"/>
      <c r="H24" s="65"/>
      <c r="I24" s="65"/>
      <c r="J24" s="65"/>
      <c r="K24" s="65"/>
      <c r="L24" s="65"/>
      <c r="M24" s="77"/>
      <c r="N24" s="77"/>
      <c r="O24"/>
      <c r="P24"/>
      <c r="Q24"/>
      <c r="R24"/>
      <c r="S24"/>
      <c r="T24"/>
      <c r="U24"/>
      <c r="V24" s="5"/>
      <c r="W24"/>
      <c r="X24" s="1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</row>
    <row r="25" spans="1:234" s="2" customFormat="1" x14ac:dyDescent="0.25">
      <c r="A25" s="3"/>
      <c r="B25" s="80" t="s">
        <v>13</v>
      </c>
      <c r="C25" s="80"/>
      <c r="D25" s="80"/>
      <c r="E25" s="14" t="s">
        <v>2</v>
      </c>
      <c r="F25" s="83" t="s">
        <v>68</v>
      </c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5"/>
      <c r="W25"/>
      <c r="X25" s="1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</row>
    <row r="26" spans="1:234" s="2" customFormat="1" x14ac:dyDescent="0.25">
      <c r="A26" s="3"/>
      <c r="B26" s="11"/>
      <c r="C26" s="11"/>
      <c r="D26" s="11"/>
      <c r="E26" s="14"/>
      <c r="F26" s="83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5"/>
      <c r="W26"/>
      <c r="X26" s="1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</row>
    <row r="27" spans="1:234" s="2" customFormat="1" x14ac:dyDescent="0.25">
      <c r="A27" s="3"/>
      <c r="B27" s="11"/>
      <c r="C27" s="11"/>
      <c r="D27" s="11"/>
      <c r="E27" s="14"/>
      <c r="F27" s="61"/>
      <c r="G27" s="61"/>
      <c r="H27" s="61"/>
      <c r="I27" s="61"/>
      <c r="J27" s="61"/>
      <c r="K27" s="61"/>
      <c r="L27" s="61"/>
      <c r="M27"/>
      <c r="N27"/>
      <c r="O27"/>
      <c r="P27"/>
      <c r="Q27"/>
      <c r="R27"/>
      <c r="S27"/>
      <c r="T27"/>
      <c r="U27"/>
      <c r="V27" s="5"/>
      <c r="W27"/>
      <c r="X27" s="1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</row>
    <row r="28" spans="1:234" s="2" customFormat="1" x14ac:dyDescent="0.25">
      <c r="A28" s="3"/>
      <c r="B28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5"/>
      <c r="W28"/>
      <c r="X28" s="1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</row>
    <row r="29" spans="1:234" s="2" customFormat="1" x14ac:dyDescent="0.25">
      <c r="A29" s="3"/>
      <c r="B29"/>
      <c r="C29" s="87" t="s">
        <v>14</v>
      </c>
      <c r="D29" s="87"/>
      <c r="E29" s="87"/>
      <c r="F29" s="82" t="s">
        <v>15</v>
      </c>
      <c r="G29" s="82"/>
      <c r="H29" s="82"/>
      <c r="I29" s="82"/>
      <c r="J29" s="82"/>
      <c r="K29" s="82"/>
      <c r="L29" s="88"/>
      <c r="M29" s="89" t="s">
        <v>16</v>
      </c>
      <c r="N29" s="89"/>
      <c r="O29" s="89"/>
      <c r="P29" s="89"/>
      <c r="Q29" s="90" t="s">
        <v>17</v>
      </c>
      <c r="R29" s="91"/>
      <c r="S29" s="91"/>
      <c r="T29" s="92"/>
      <c r="U29" s="22" t="s">
        <v>18</v>
      </c>
      <c r="V29" s="5"/>
      <c r="W29"/>
      <c r="X29" s="23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</row>
    <row r="30" spans="1:234" s="2" customFormat="1" x14ac:dyDescent="0.25">
      <c r="A30" s="3"/>
      <c r="B30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98"/>
      <c r="N30" s="98"/>
      <c r="O30" s="98"/>
      <c r="P30" s="98"/>
      <c r="Q30" s="98"/>
      <c r="R30" s="98"/>
      <c r="S30" s="98"/>
      <c r="T30" s="98"/>
      <c r="U30" s="25"/>
      <c r="V30" s="5"/>
      <c r="W30"/>
      <c r="X30" s="23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</row>
    <row r="31" spans="1:234" s="2" customFormat="1" x14ac:dyDescent="0.25">
      <c r="A31" s="3"/>
      <c r="B31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99">
        <v>1</v>
      </c>
      <c r="N31" s="100"/>
      <c r="O31" s="100"/>
      <c r="P31" s="101"/>
      <c r="Q31" s="102">
        <v>360</v>
      </c>
      <c r="R31" s="103"/>
      <c r="S31" s="103"/>
      <c r="T31" s="104"/>
      <c r="U31" s="25">
        <f>Q31/M31-1</f>
        <v>359</v>
      </c>
      <c r="V31" s="5"/>
      <c r="W31"/>
      <c r="X31" s="23"/>
      <c r="Z31" s="2">
        <f>4671*2</f>
        <v>9342</v>
      </c>
      <c r="AA31" s="2">
        <f>4671</f>
        <v>4671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</row>
    <row r="32" spans="1:234" s="2" customFormat="1" x14ac:dyDescent="0.25">
      <c r="A32" s="3"/>
      <c r="B32"/>
      <c r="C32" s="26"/>
      <c r="D32" s="24"/>
      <c r="E32" s="24"/>
      <c r="F32" s="24"/>
      <c r="G32" s="24"/>
      <c r="H32" s="24"/>
      <c r="I32" s="24"/>
      <c r="J32" s="24"/>
      <c r="K32" s="24"/>
      <c r="L32" s="24"/>
      <c r="M32" s="98"/>
      <c r="N32" s="98"/>
      <c r="O32" s="98"/>
      <c r="P32" s="98"/>
      <c r="Q32" s="98"/>
      <c r="R32" s="98"/>
      <c r="S32" s="98"/>
      <c r="T32" s="98"/>
      <c r="U32" s="25"/>
      <c r="V32" s="5"/>
      <c r="W32"/>
      <c r="X32" s="23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</row>
    <row r="33" spans="1:234" s="2" customFormat="1" x14ac:dyDescent="0.25">
      <c r="A33" s="3"/>
      <c r="B33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98"/>
      <c r="N33" s="98"/>
      <c r="O33" s="98"/>
      <c r="P33" s="98"/>
      <c r="Q33" s="102"/>
      <c r="R33" s="103"/>
      <c r="S33" s="103"/>
      <c r="T33" s="104"/>
      <c r="U33" s="25"/>
      <c r="V33" s="5"/>
      <c r="W33" s="14"/>
      <c r="X33" s="1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</row>
    <row r="34" spans="1:234" s="2" customFormat="1" x14ac:dyDescent="0.25">
      <c r="A34" s="3"/>
      <c r="B34"/>
      <c r="C34" s="26"/>
      <c r="D34" s="26"/>
      <c r="E34" s="26"/>
      <c r="F34" s="26"/>
      <c r="G34" s="26"/>
      <c r="H34" s="26"/>
      <c r="I34" s="106"/>
      <c r="J34" s="106"/>
      <c r="K34" s="106"/>
      <c r="L34" s="107"/>
      <c r="M34" s="98"/>
      <c r="N34" s="98"/>
      <c r="O34" s="98"/>
      <c r="P34" s="98"/>
      <c r="Q34" s="102"/>
      <c r="R34" s="103"/>
      <c r="S34" s="103"/>
      <c r="T34" s="104"/>
      <c r="U34" s="25"/>
      <c r="V34" s="5"/>
      <c r="W34" s="14"/>
      <c r="X34" s="1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</row>
    <row r="35" spans="1:234" s="2" customFormat="1" x14ac:dyDescent="0.25">
      <c r="A35" s="3"/>
      <c r="B35"/>
      <c r="C35" s="108" t="s">
        <v>19</v>
      </c>
      <c r="D35" s="108"/>
      <c r="E35" s="108"/>
      <c r="F35" s="108"/>
      <c r="G35" s="108"/>
      <c r="H35" s="108"/>
      <c r="I35" s="108"/>
      <c r="J35" s="108"/>
      <c r="K35" s="108"/>
      <c r="L35" s="109"/>
      <c r="M35" s="110">
        <f>SUM(M30:P34)</f>
        <v>1</v>
      </c>
      <c r="N35" s="110"/>
      <c r="O35" s="110"/>
      <c r="P35" s="110"/>
      <c r="Q35" s="110">
        <f>SUM(Q30:T34)</f>
        <v>360</v>
      </c>
      <c r="R35" s="110"/>
      <c r="S35" s="110"/>
      <c r="T35" s="110"/>
      <c r="U35" s="25">
        <f>Q35/M35</f>
        <v>360</v>
      </c>
      <c r="V35" s="5"/>
      <c r="W35" s="29"/>
      <c r="X35" s="23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</row>
    <row r="36" spans="1:234" s="2" customFormat="1" x14ac:dyDescent="0.25">
      <c r="A36" s="3"/>
      <c r="B36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5"/>
      <c r="W36"/>
      <c r="X36" s="1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</row>
    <row r="37" spans="1:234" s="2" customFormat="1" x14ac:dyDescent="0.25">
      <c r="A37" s="3"/>
      <c r="B37" s="112" t="s">
        <v>20</v>
      </c>
      <c r="C37" s="112"/>
      <c r="D37" s="112"/>
      <c r="E37" s="112"/>
      <c r="F37" s="112"/>
      <c r="G37" s="112"/>
      <c r="H37" s="112"/>
      <c r="I37" s="82" t="s">
        <v>21</v>
      </c>
      <c r="J37" s="82"/>
      <c r="K37" s="82"/>
      <c r="L37" s="82"/>
      <c r="M37" s="89" t="s">
        <v>16</v>
      </c>
      <c r="N37" s="89"/>
      <c r="O37" s="89"/>
      <c r="P37" s="89"/>
      <c r="Q37" s="90" t="s">
        <v>17</v>
      </c>
      <c r="R37" s="91"/>
      <c r="S37" s="91"/>
      <c r="T37" s="92"/>
      <c r="U37" s="22" t="s">
        <v>18</v>
      </c>
      <c r="V37" s="5"/>
      <c r="W37"/>
      <c r="X37" s="1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</row>
    <row r="38" spans="1:234" s="2" customFormat="1" x14ac:dyDescent="0.25">
      <c r="A38" s="3"/>
      <c r="B38" s="30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105"/>
      <c r="N38" s="105"/>
      <c r="O38" s="105"/>
      <c r="P38" s="105"/>
      <c r="Q38" s="105"/>
      <c r="R38" s="105"/>
      <c r="S38" s="105"/>
      <c r="T38" s="105"/>
      <c r="U38" s="25"/>
      <c r="V38" s="5"/>
      <c r="W38"/>
      <c r="X38" s="1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</row>
    <row r="39" spans="1:234" s="2" customFormat="1" x14ac:dyDescent="0.25">
      <c r="A39" s="3"/>
      <c r="B39" s="30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98">
        <f>M31*117100</f>
        <v>117100</v>
      </c>
      <c r="N39" s="98"/>
      <c r="O39" s="98"/>
      <c r="P39" s="98"/>
      <c r="Q39" s="98">
        <f>Q35*117100</f>
        <v>42156000</v>
      </c>
      <c r="R39" s="98"/>
      <c r="S39" s="98"/>
      <c r="T39" s="98"/>
      <c r="U39" s="25">
        <f>Q39/M39-1</f>
        <v>359</v>
      </c>
      <c r="V39" s="5"/>
      <c r="W39"/>
      <c r="X39" s="1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</row>
    <row r="40" spans="1:234" s="2" customFormat="1" x14ac:dyDescent="0.25">
      <c r="A40" s="3"/>
      <c r="B40" s="30"/>
      <c r="C40" s="26"/>
      <c r="D40" s="24"/>
      <c r="E40" s="24"/>
      <c r="F40" s="24"/>
      <c r="G40" s="24"/>
      <c r="H40" s="24"/>
      <c r="I40" s="24"/>
      <c r="J40" s="24"/>
      <c r="K40" s="24"/>
      <c r="L40" s="24"/>
      <c r="M40" s="98"/>
      <c r="N40" s="98"/>
      <c r="O40" s="98"/>
      <c r="P40" s="98"/>
      <c r="Q40" s="98"/>
      <c r="R40" s="98"/>
      <c r="S40" s="98"/>
      <c r="T40" s="98"/>
      <c r="U40" s="25"/>
      <c r="V40" s="5"/>
      <c r="W40"/>
      <c r="X40" s="1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</row>
    <row r="41" spans="1:234" s="2" customFormat="1" x14ac:dyDescent="0.25">
      <c r="A41" s="3"/>
      <c r="B41"/>
      <c r="C41" s="26"/>
      <c r="D41" s="26"/>
      <c r="E41" s="26"/>
      <c r="F41" s="26"/>
      <c r="G41" s="26"/>
      <c r="H41" s="26"/>
      <c r="I41" s="106"/>
      <c r="J41" s="106"/>
      <c r="K41" s="106"/>
      <c r="L41" s="107"/>
      <c r="M41" s="102"/>
      <c r="N41" s="103"/>
      <c r="O41" s="103"/>
      <c r="P41" s="104"/>
      <c r="Q41" s="115"/>
      <c r="R41" s="116"/>
      <c r="S41" s="116"/>
      <c r="T41" s="117"/>
      <c r="U41" s="31"/>
      <c r="V41" s="5"/>
      <c r="W41"/>
      <c r="X41" s="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</row>
    <row r="42" spans="1:234" s="2" customFormat="1" x14ac:dyDescent="0.25">
      <c r="A42" s="3"/>
      <c r="B42"/>
      <c r="C42" s="108" t="s">
        <v>19</v>
      </c>
      <c r="D42" s="108"/>
      <c r="E42" s="108"/>
      <c r="F42" s="108"/>
      <c r="G42" s="108"/>
      <c r="H42" s="108"/>
      <c r="I42" s="108"/>
      <c r="J42" s="108"/>
      <c r="K42" s="108"/>
      <c r="L42" s="109"/>
      <c r="M42" s="110">
        <f>SUM(M38:P41)</f>
        <v>117100</v>
      </c>
      <c r="N42" s="110">
        <f>SUM(N41:N41)</f>
        <v>0</v>
      </c>
      <c r="O42" s="110">
        <f>SUM(O41:O41)</f>
        <v>0</v>
      </c>
      <c r="P42" s="110">
        <f>SUM(P41:P41)</f>
        <v>0</v>
      </c>
      <c r="Q42" s="118">
        <f>SUM(Q38:T41)</f>
        <v>42156000</v>
      </c>
      <c r="R42" s="119"/>
      <c r="S42" s="119"/>
      <c r="T42" s="120"/>
      <c r="U42" s="25">
        <f>Q42/M42-1</f>
        <v>359</v>
      </c>
      <c r="V42" s="5"/>
      <c r="W42" s="29"/>
      <c r="X42" s="23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</row>
    <row r="43" spans="1:234" s="2" customFormat="1" x14ac:dyDescent="0.25">
      <c r="A43" s="3"/>
      <c r="B43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21"/>
      <c r="N43" s="121"/>
      <c r="O43" s="121"/>
      <c r="P43" s="121"/>
      <c r="Q43" s="121"/>
      <c r="R43" s="121"/>
      <c r="S43" s="121"/>
      <c r="T43" s="32"/>
      <c r="U43"/>
      <c r="V43" s="5"/>
      <c r="W43" s="29"/>
      <c r="X43" s="2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</row>
    <row r="44" spans="1:234" s="2" customFormat="1" x14ac:dyDescent="0.25">
      <c r="A44" s="3"/>
      <c r="B44" s="30" t="s">
        <v>22</v>
      </c>
      <c r="C44"/>
      <c r="D44"/>
      <c r="E44"/>
      <c r="F44"/>
      <c r="G44"/>
      <c r="H44"/>
      <c r="I44"/>
      <c r="J44"/>
      <c r="K44"/>
      <c r="L44"/>
      <c r="M44" s="89" t="s">
        <v>58</v>
      </c>
      <c r="N44" s="89"/>
      <c r="O44" s="89"/>
      <c r="P44" s="89"/>
      <c r="Q44" s="90"/>
      <c r="R44" s="91"/>
      <c r="S44" s="91"/>
      <c r="T44" s="92"/>
      <c r="U44" s="22" t="s">
        <v>23</v>
      </c>
      <c r="V44" s="5"/>
      <c r="W44"/>
      <c r="X44" s="1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</row>
    <row r="45" spans="1:234" s="2" customFormat="1" x14ac:dyDescent="0.25">
      <c r="A45" s="3"/>
      <c r="B45"/>
      <c r="C45" s="24"/>
      <c r="D45" s="27"/>
      <c r="E45" s="27"/>
      <c r="F45" s="27"/>
      <c r="G45" s="27"/>
      <c r="H45" s="27"/>
      <c r="I45" s="27"/>
      <c r="J45" s="27"/>
      <c r="K45" s="27"/>
      <c r="L45" s="27"/>
      <c r="M45" s="102"/>
      <c r="N45" s="103"/>
      <c r="O45" s="103"/>
      <c r="P45" s="104"/>
      <c r="Q45" s="102"/>
      <c r="R45" s="103"/>
      <c r="S45" s="103"/>
      <c r="T45" s="104"/>
      <c r="U45" s="25"/>
      <c r="V45" s="5"/>
      <c r="W45"/>
      <c r="X45" s="1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</row>
    <row r="46" spans="1:234" x14ac:dyDescent="0.25">
      <c r="A46" s="3"/>
      <c r="C46" s="26" t="s">
        <v>74</v>
      </c>
      <c r="D46" s="27"/>
      <c r="E46" s="27"/>
      <c r="F46" s="27"/>
      <c r="G46" s="27"/>
      <c r="H46" s="27"/>
      <c r="I46" s="27"/>
      <c r="J46" s="27"/>
      <c r="K46" s="27"/>
      <c r="L46" s="27"/>
      <c r="M46" s="102" t="s">
        <v>75</v>
      </c>
      <c r="N46" s="103"/>
      <c r="O46" s="103"/>
      <c r="P46" s="104"/>
      <c r="Q46" s="102"/>
      <c r="R46" s="103"/>
      <c r="S46" s="103"/>
      <c r="T46" s="104"/>
      <c r="U46" s="25"/>
      <c r="V46" s="5"/>
    </row>
    <row r="47" spans="1:234" x14ac:dyDescent="0.25">
      <c r="A47" s="3"/>
      <c r="C47" s="113" t="s">
        <v>84</v>
      </c>
      <c r="D47" s="113"/>
      <c r="E47" s="113"/>
      <c r="F47" s="113"/>
      <c r="G47" s="113"/>
      <c r="H47" s="113"/>
      <c r="I47" s="113"/>
      <c r="J47" s="113"/>
      <c r="K47" s="113"/>
      <c r="L47" s="114"/>
      <c r="M47" s="102">
        <f>117100*4</f>
        <v>468400</v>
      </c>
      <c r="N47" s="103"/>
      <c r="O47" s="103"/>
      <c r="P47" s="104"/>
      <c r="Q47" s="102"/>
      <c r="R47" s="103"/>
      <c r="S47" s="103"/>
      <c r="T47" s="104"/>
      <c r="U47" s="31"/>
      <c r="V47" s="5"/>
      <c r="X47" s="1">
        <f>3%*55750000</f>
        <v>1672500</v>
      </c>
    </row>
    <row r="48" spans="1:234" x14ac:dyDescent="0.25">
      <c r="A48" s="3"/>
      <c r="C48" s="113" t="s">
        <v>85</v>
      </c>
      <c r="D48" s="113"/>
      <c r="E48" s="113"/>
      <c r="F48" s="113"/>
      <c r="G48" s="113"/>
      <c r="H48" s="113"/>
      <c r="I48" s="113"/>
      <c r="J48" s="113"/>
      <c r="K48" s="113"/>
      <c r="L48" s="114"/>
      <c r="M48" s="102">
        <f t="shared" ref="M48:M49" si="0">117100*4</f>
        <v>468400</v>
      </c>
      <c r="N48" s="103"/>
      <c r="O48" s="103"/>
      <c r="P48" s="104"/>
      <c r="Q48" s="102"/>
      <c r="R48" s="103"/>
      <c r="S48" s="103"/>
      <c r="T48" s="104"/>
      <c r="U48" s="31"/>
      <c r="V48" s="5"/>
    </row>
    <row r="49" spans="1:234" x14ac:dyDescent="0.25">
      <c r="A49" s="3"/>
      <c r="C49" s="26" t="s">
        <v>86</v>
      </c>
      <c r="D49" s="26"/>
      <c r="E49" s="26"/>
      <c r="F49" s="26"/>
      <c r="G49" s="26"/>
      <c r="H49" s="26"/>
      <c r="I49" s="26"/>
      <c r="J49" s="26"/>
      <c r="K49" s="26"/>
      <c r="L49" s="26"/>
      <c r="M49" s="102">
        <f t="shared" si="0"/>
        <v>468400</v>
      </c>
      <c r="N49" s="103"/>
      <c r="O49" s="103"/>
      <c r="P49" s="104"/>
      <c r="Q49" s="102"/>
      <c r="R49" s="103"/>
      <c r="S49" s="103"/>
      <c r="T49" s="104"/>
      <c r="U49" s="28"/>
      <c r="V49" s="5"/>
      <c r="AC49" s="33"/>
    </row>
    <row r="50" spans="1:234" x14ac:dyDescent="0.25">
      <c r="A50" s="3"/>
      <c r="C50" s="129"/>
      <c r="D50" s="129"/>
      <c r="E50" s="129"/>
      <c r="F50" s="129"/>
      <c r="G50" s="129"/>
      <c r="H50" s="129"/>
      <c r="I50" s="129"/>
      <c r="J50" s="129"/>
      <c r="K50" s="129"/>
      <c r="L50" s="130"/>
      <c r="M50" s="110">
        <f>SUM(M47:P49)</f>
        <v>1405200</v>
      </c>
      <c r="N50" s="110"/>
      <c r="O50" s="110"/>
      <c r="P50" s="110"/>
      <c r="Q50" s="131"/>
      <c r="R50" s="131"/>
      <c r="S50" s="131"/>
      <c r="T50" s="131"/>
      <c r="U50" s="34"/>
      <c r="V50" s="5"/>
    </row>
    <row r="51" spans="1:234" x14ac:dyDescent="0.25">
      <c r="A51" s="3"/>
      <c r="C51" s="135" t="s">
        <v>24</v>
      </c>
      <c r="D51" s="135"/>
      <c r="E51" s="135"/>
      <c r="F51" s="135"/>
      <c r="G51" s="135"/>
      <c r="H51" s="135"/>
      <c r="I51" s="135"/>
      <c r="J51" s="135"/>
      <c r="K51" s="135"/>
      <c r="L51" s="136"/>
      <c r="M51" s="137">
        <f>M50</f>
        <v>1405200</v>
      </c>
      <c r="N51" s="138"/>
      <c r="O51" s="138"/>
      <c r="P51" s="138"/>
      <c r="Q51" s="138"/>
      <c r="R51" s="138"/>
      <c r="S51" s="138"/>
      <c r="T51" s="138"/>
      <c r="U51" s="139"/>
      <c r="V51" s="5"/>
    </row>
    <row r="52" spans="1:234" x14ac:dyDescent="0.25">
      <c r="A52" s="3"/>
      <c r="B52" s="30" t="s">
        <v>25</v>
      </c>
      <c r="V52" s="5"/>
    </row>
    <row r="53" spans="1:234" ht="18.75" x14ac:dyDescent="0.3">
      <c r="A53" s="3"/>
      <c r="B53" s="140">
        <f>M51</f>
        <v>1405200</v>
      </c>
      <c r="C53" s="140"/>
      <c r="D53" s="140"/>
      <c r="E53" s="35" t="s">
        <v>2</v>
      </c>
      <c r="F53" s="140">
        <f>Q42</f>
        <v>42156000</v>
      </c>
      <c r="G53" s="140"/>
      <c r="H53" s="140"/>
      <c r="I53" s="141">
        <f>B53/F53</f>
        <v>3.3333333333333333E-2</v>
      </c>
      <c r="J53" s="141"/>
      <c r="K53" s="141"/>
      <c r="L53" s="37"/>
      <c r="M53" s="36"/>
      <c r="N53" s="37"/>
      <c r="O53" s="37"/>
      <c r="P53" s="37"/>
      <c r="Q53" s="38"/>
      <c r="V53" s="5"/>
    </row>
    <row r="54" spans="1:234" x14ac:dyDescent="0.25">
      <c r="A54" s="3"/>
      <c r="V54" s="5"/>
    </row>
    <row r="55" spans="1:234" x14ac:dyDescent="0.25">
      <c r="A55" s="3"/>
      <c r="B55" s="39" t="s">
        <v>26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5"/>
    </row>
    <row r="56" spans="1:234" x14ac:dyDescent="0.25">
      <c r="A56" s="3"/>
      <c r="B56" s="127" t="s">
        <v>27</v>
      </c>
      <c r="C56" s="126"/>
      <c r="D56" s="127" t="s">
        <v>28</v>
      </c>
      <c r="E56" s="126"/>
      <c r="F56" s="126"/>
      <c r="G56" s="128"/>
      <c r="H56" s="126" t="s">
        <v>29</v>
      </c>
      <c r="I56" s="126"/>
      <c r="J56" s="127" t="s">
        <v>29</v>
      </c>
      <c r="K56" s="126"/>
      <c r="L56" s="128"/>
      <c r="M56" s="126" t="s">
        <v>30</v>
      </c>
      <c r="N56" s="126"/>
      <c r="O56" s="126"/>
      <c r="P56" s="126"/>
      <c r="Q56" s="127" t="s">
        <v>31</v>
      </c>
      <c r="R56" s="126"/>
      <c r="S56" s="126"/>
      <c r="T56" s="128"/>
      <c r="U56" s="41" t="s">
        <v>32</v>
      </c>
      <c r="V56" s="5"/>
    </row>
    <row r="57" spans="1:234" x14ac:dyDescent="0.25">
      <c r="A57" s="3"/>
      <c r="B57" s="42"/>
      <c r="C57" s="43"/>
      <c r="D57" s="42"/>
      <c r="E57" s="43"/>
      <c r="F57" s="43"/>
      <c r="G57" s="44"/>
      <c r="H57" s="123">
        <v>2024</v>
      </c>
      <c r="I57" s="123"/>
      <c r="J57" s="124" t="s">
        <v>33</v>
      </c>
      <c r="K57" s="123"/>
      <c r="L57" s="125"/>
      <c r="M57" s="123" t="s">
        <v>34</v>
      </c>
      <c r="N57" s="123"/>
      <c r="O57" s="123"/>
      <c r="P57" s="123"/>
      <c r="Q57" s="124" t="s">
        <v>35</v>
      </c>
      <c r="R57" s="123"/>
      <c r="S57" s="123"/>
      <c r="T57" s="125"/>
      <c r="U57" s="44"/>
      <c r="V57" s="5"/>
    </row>
    <row r="58" spans="1:234" ht="15.75" x14ac:dyDescent="0.25">
      <c r="A58" s="3"/>
      <c r="B58" s="132"/>
      <c r="C58" s="133"/>
      <c r="D58" s="45"/>
      <c r="E58" s="46"/>
      <c r="F58" s="46"/>
      <c r="G58" s="47"/>
      <c r="H58" s="48"/>
      <c r="I58" s="46"/>
      <c r="J58" s="45"/>
      <c r="K58" s="46"/>
      <c r="L58" s="47"/>
      <c r="M58" s="46"/>
      <c r="N58" s="46"/>
      <c r="O58" s="46"/>
      <c r="P58" s="47"/>
      <c r="Q58" s="49"/>
      <c r="R58" s="40"/>
      <c r="S58" s="40"/>
      <c r="T58" s="50"/>
      <c r="U58" s="51"/>
      <c r="V58" s="5"/>
    </row>
    <row r="59" spans="1:234" x14ac:dyDescent="0.25">
      <c r="A59" s="3"/>
      <c r="B59" s="52"/>
      <c r="C59" s="53"/>
      <c r="D59" s="52"/>
      <c r="E59" s="53"/>
      <c r="F59" s="53"/>
      <c r="G59" s="54"/>
      <c r="H59" s="53"/>
      <c r="I59" s="53"/>
      <c r="J59" s="52"/>
      <c r="K59" s="53"/>
      <c r="L59" s="54"/>
      <c r="M59" s="53"/>
      <c r="N59" s="53"/>
      <c r="O59" s="53"/>
      <c r="P59" s="54"/>
      <c r="Q59" s="52"/>
      <c r="R59" s="53"/>
      <c r="S59" s="53"/>
      <c r="T59" s="54"/>
      <c r="U59" s="55"/>
      <c r="V59" s="5"/>
      <c r="X59" s="23"/>
    </row>
    <row r="60" spans="1:234" x14ac:dyDescent="0.25">
      <c r="A60" s="3"/>
      <c r="B60" s="42"/>
      <c r="C60" s="43"/>
      <c r="D60" s="42"/>
      <c r="E60" s="43"/>
      <c r="F60" s="43"/>
      <c r="G60" s="44"/>
      <c r="H60" s="43"/>
      <c r="I60" s="43"/>
      <c r="J60" s="42"/>
      <c r="K60" s="43"/>
      <c r="L60" s="44"/>
      <c r="M60" s="43"/>
      <c r="N60" s="43"/>
      <c r="O60" s="43"/>
      <c r="P60" s="44"/>
      <c r="Q60" s="42"/>
      <c r="R60" s="43"/>
      <c r="S60" s="43"/>
      <c r="T60" s="44"/>
      <c r="U60" s="56"/>
      <c r="V60" s="5"/>
    </row>
    <row r="61" spans="1:234" s="2" customFormat="1" x14ac:dyDescent="0.25">
      <c r="A61" s="3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 s="5"/>
      <c r="W61"/>
      <c r="X61" s="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</row>
    <row r="62" spans="1:234" s="2" customFormat="1" x14ac:dyDescent="0.25">
      <c r="A62" s="3"/>
      <c r="B62" s="30" t="s">
        <v>36</v>
      </c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 s="5"/>
      <c r="W62"/>
      <c r="X62" s="1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</row>
    <row r="63" spans="1:234" s="2" customFormat="1" x14ac:dyDescent="0.25">
      <c r="A63" s="3"/>
      <c r="B63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5"/>
      <c r="W63"/>
      <c r="X63" s="1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</row>
    <row r="64" spans="1:234" s="2" customFormat="1" x14ac:dyDescent="0.25">
      <c r="A64" s="3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 s="5"/>
      <c r="W64"/>
      <c r="X64" s="1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</row>
    <row r="65" spans="1:234" s="2" customFormat="1" x14ac:dyDescent="0.25">
      <c r="A65" s="3"/>
      <c r="B65" s="30" t="s">
        <v>37</v>
      </c>
      <c r="C65"/>
      <c r="D65"/>
      <c r="E65"/>
      <c r="F65" t="s">
        <v>38</v>
      </c>
      <c r="G65"/>
      <c r="H65"/>
      <c r="I65"/>
      <c r="J65"/>
      <c r="K65"/>
      <c r="L65"/>
      <c r="M65"/>
      <c r="N65"/>
      <c r="O65" s="122">
        <v>30</v>
      </c>
      <c r="P65" s="122"/>
      <c r="Q65" s="122">
        <v>3</v>
      </c>
      <c r="R65" s="122"/>
      <c r="S65" s="57">
        <v>24</v>
      </c>
      <c r="T65"/>
      <c r="U65"/>
      <c r="V65" s="5"/>
      <c r="W65"/>
      <c r="X65" s="1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</row>
    <row r="66" spans="1:234" s="2" customFormat="1" x14ac:dyDescent="0.25">
      <c r="A66" s="3"/>
      <c r="B66"/>
      <c r="C66"/>
      <c r="D66"/>
      <c r="E66"/>
      <c r="F66" t="s">
        <v>39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 s="5"/>
      <c r="W66"/>
      <c r="X66" s="1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</row>
    <row r="67" spans="1:234" s="2" customFormat="1" x14ac:dyDescent="0.25">
      <c r="A67" s="3"/>
      <c r="B67"/>
      <c r="C67"/>
      <c r="D67"/>
      <c r="E67"/>
      <c r="F67"/>
      <c r="G67" t="s">
        <v>40</v>
      </c>
      <c r="H67"/>
      <c r="I67"/>
      <c r="J67"/>
      <c r="K67" s="14" t="s">
        <v>41</v>
      </c>
      <c r="L67"/>
      <c r="M67"/>
      <c r="N67"/>
      <c r="O67" t="s">
        <v>42</v>
      </c>
      <c r="P67"/>
      <c r="Q67"/>
      <c r="R67"/>
      <c r="S67"/>
      <c r="T67"/>
      <c r="U67"/>
      <c r="V67" s="5"/>
      <c r="W67"/>
      <c r="X67" s="1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</row>
    <row r="68" spans="1:234" s="2" customFormat="1" x14ac:dyDescent="0.25">
      <c r="A68" s="3"/>
      <c r="B68"/>
      <c r="C68"/>
      <c r="D68"/>
      <c r="E68"/>
      <c r="F68"/>
      <c r="G68" t="s">
        <v>43</v>
      </c>
      <c r="H68"/>
      <c r="I68"/>
      <c r="J68"/>
      <c r="K68" s="14" t="s">
        <v>44</v>
      </c>
      <c r="L68"/>
      <c r="M68"/>
      <c r="N68"/>
      <c r="O68" t="s">
        <v>45</v>
      </c>
      <c r="P68"/>
      <c r="Q68"/>
      <c r="R68"/>
      <c r="S68"/>
      <c r="T68"/>
      <c r="U68"/>
      <c r="V68" s="5"/>
      <c r="W68"/>
      <c r="X68" s="1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</row>
    <row r="69" spans="1:234" s="2" customFormat="1" x14ac:dyDescent="0.25">
      <c r="A69" s="3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"/>
      <c r="W69"/>
      <c r="X69" s="1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</row>
    <row r="70" spans="1:234" s="2" customFormat="1" x14ac:dyDescent="0.25">
      <c r="A70" s="66"/>
      <c r="B70" s="67" t="s">
        <v>46</v>
      </c>
      <c r="C70" s="15"/>
      <c r="D70" s="15"/>
      <c r="E70" s="15"/>
      <c r="F70" s="67" t="s">
        <v>47</v>
      </c>
      <c r="G70" s="67"/>
      <c r="H70" s="67"/>
      <c r="I70" s="15"/>
      <c r="J70" s="15"/>
      <c r="K70" s="15"/>
      <c r="L70" s="15"/>
      <c r="M70" s="15"/>
      <c r="N70" s="15"/>
      <c r="O70" s="15"/>
      <c r="P70" s="15"/>
      <c r="Q70" s="15"/>
      <c r="R70" s="67"/>
      <c r="S70" s="15"/>
      <c r="T70" s="67"/>
      <c r="U70" s="15"/>
      <c r="V70" s="70"/>
      <c r="W70" s="59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</row>
    <row r="71" spans="1:234" s="2" customFormat="1" x14ac:dyDescent="0.25">
      <c r="A71" s="66"/>
      <c r="B71" s="15" t="s">
        <v>48</v>
      </c>
      <c r="C71" s="67"/>
      <c r="D71" s="15"/>
      <c r="E71" s="15" t="s">
        <v>49</v>
      </c>
      <c r="F71" s="15"/>
      <c r="G71" s="67"/>
      <c r="H71" s="15" t="s">
        <v>50</v>
      </c>
      <c r="I71" s="15"/>
      <c r="J71" s="15"/>
      <c r="K71" s="15"/>
      <c r="L71" s="15" t="s">
        <v>51</v>
      </c>
      <c r="M71" s="15"/>
      <c r="O71" s="15"/>
      <c r="P71" s="15" t="s">
        <v>52</v>
      </c>
      <c r="Q71" s="15"/>
      <c r="R71" s="15"/>
      <c r="S71" s="15"/>
      <c r="T71" s="15"/>
      <c r="U71" s="15" t="s">
        <v>53</v>
      </c>
      <c r="V71" s="71"/>
      <c r="W71" s="59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</row>
    <row r="72" spans="1:234" s="2" customFormat="1" x14ac:dyDescent="0.25">
      <c r="A72" s="6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O72" s="15"/>
      <c r="P72" s="15"/>
      <c r="Q72" s="15"/>
      <c r="R72" s="15"/>
      <c r="S72" s="15"/>
      <c r="T72" s="15"/>
      <c r="U72" s="15"/>
      <c r="V72" s="71"/>
      <c r="W72" s="59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</row>
    <row r="73" spans="1:234" s="2" customFormat="1" ht="24.75" customHeight="1" x14ac:dyDescent="0.25">
      <c r="A73" s="6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O73" s="15"/>
      <c r="P73" s="15"/>
      <c r="Q73" s="15"/>
      <c r="R73" s="15"/>
      <c r="S73" s="15"/>
      <c r="T73" s="15"/>
      <c r="U73" s="15"/>
      <c r="V73" s="71"/>
      <c r="W73" s="59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</row>
    <row r="74" spans="1:234" s="2" customFormat="1" x14ac:dyDescent="0.25">
      <c r="A74" s="66"/>
      <c r="B74" s="72" t="s">
        <v>60</v>
      </c>
      <c r="C74" s="72"/>
      <c r="D74" s="72"/>
      <c r="E74" s="72"/>
      <c r="F74" s="72" t="s">
        <v>57</v>
      </c>
      <c r="G74" s="73"/>
      <c r="H74" s="72" t="s">
        <v>80</v>
      </c>
      <c r="I74" s="72"/>
      <c r="J74" s="72" t="s">
        <v>55</v>
      </c>
      <c r="K74" s="72"/>
      <c r="L74" s="72" t="s">
        <v>81</v>
      </c>
      <c r="M74" s="72"/>
      <c r="N74" s="37" t="s">
        <v>82</v>
      </c>
      <c r="O74" s="72"/>
      <c r="P74" s="72" t="s">
        <v>56</v>
      </c>
      <c r="Q74" s="72"/>
      <c r="R74" s="72"/>
      <c r="S74" s="72"/>
      <c r="T74" s="72"/>
      <c r="U74" s="72" t="s">
        <v>83</v>
      </c>
      <c r="V74" s="74"/>
      <c r="W74" s="59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</row>
    <row r="75" spans="1:234" s="2" customFormat="1" x14ac:dyDescent="0.25">
      <c r="A75" s="66"/>
      <c r="B75" s="15" t="s">
        <v>69</v>
      </c>
      <c r="C75" s="75"/>
      <c r="D75" s="15"/>
      <c r="E75" s="15"/>
      <c r="F75" s="15" t="s">
        <v>54</v>
      </c>
      <c r="G75" s="15"/>
      <c r="H75" s="15" t="s">
        <v>54</v>
      </c>
      <c r="I75" s="15"/>
      <c r="J75" s="15" t="s">
        <v>54</v>
      </c>
      <c r="K75" s="15"/>
      <c r="L75" s="15" t="s">
        <v>54</v>
      </c>
      <c r="M75" s="15"/>
      <c r="N75" s="15" t="s">
        <v>54</v>
      </c>
      <c r="O75" s="15"/>
      <c r="P75" s="15" t="s">
        <v>54</v>
      </c>
      <c r="Q75" s="15"/>
      <c r="R75" s="67"/>
      <c r="S75" s="15"/>
      <c r="T75" s="67"/>
      <c r="U75" s="15" t="s">
        <v>54</v>
      </c>
      <c r="V75" s="71"/>
      <c r="W75"/>
      <c r="X75" s="1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</row>
    <row r="76" spans="1:234" s="2" customFormat="1" ht="15.75" thickBot="1" x14ac:dyDescent="0.3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76"/>
      <c r="W76"/>
      <c r="X76" s="1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</row>
    <row r="77" spans="1:234" ht="15.75" thickTop="1" x14ac:dyDescent="0.25"/>
  </sheetData>
  <mergeCells count="101">
    <mergeCell ref="O65:P65"/>
    <mergeCell ref="Q65:R65"/>
    <mergeCell ref="H57:I57"/>
    <mergeCell ref="J57:L57"/>
    <mergeCell ref="M57:P57"/>
    <mergeCell ref="Q57:T57"/>
    <mergeCell ref="M56:P56"/>
    <mergeCell ref="Q56:T56"/>
    <mergeCell ref="M49:P49"/>
    <mergeCell ref="C50:L50"/>
    <mergeCell ref="M50:P50"/>
    <mergeCell ref="Q50:T50"/>
    <mergeCell ref="Q49:T49"/>
    <mergeCell ref="B58:C58"/>
    <mergeCell ref="C63:U63"/>
    <mergeCell ref="C51:L51"/>
    <mergeCell ref="M51:U51"/>
    <mergeCell ref="B53:D53"/>
    <mergeCell ref="F53:H53"/>
    <mergeCell ref="B56:C56"/>
    <mergeCell ref="D56:G56"/>
    <mergeCell ref="H56:I56"/>
    <mergeCell ref="J56:L56"/>
    <mergeCell ref="I53:K53"/>
    <mergeCell ref="M46:P46"/>
    <mergeCell ref="Q46:T46"/>
    <mergeCell ref="C47:L47"/>
    <mergeCell ref="M47:P47"/>
    <mergeCell ref="Q47:T47"/>
    <mergeCell ref="C48:L48"/>
    <mergeCell ref="M48:P48"/>
    <mergeCell ref="I41:L41"/>
    <mergeCell ref="M41:P41"/>
    <mergeCell ref="Q41:T41"/>
    <mergeCell ref="C42:L42"/>
    <mergeCell ref="M42:P42"/>
    <mergeCell ref="Q42:T42"/>
    <mergeCell ref="C43:L43"/>
    <mergeCell ref="M43:P43"/>
    <mergeCell ref="Q43:S43"/>
    <mergeCell ref="M44:P44"/>
    <mergeCell ref="Q44:T44"/>
    <mergeCell ref="M45:P45"/>
    <mergeCell ref="Q45:T45"/>
    <mergeCell ref="Q48:T48"/>
    <mergeCell ref="M40:P40"/>
    <mergeCell ref="Q40:T40"/>
    <mergeCell ref="M32:P32"/>
    <mergeCell ref="Q32:T32"/>
    <mergeCell ref="I34:L34"/>
    <mergeCell ref="M34:P34"/>
    <mergeCell ref="Q34:T34"/>
    <mergeCell ref="C35:L35"/>
    <mergeCell ref="M35:P35"/>
    <mergeCell ref="Q35:T35"/>
    <mergeCell ref="C36:U36"/>
    <mergeCell ref="B37:H37"/>
    <mergeCell ref="I37:L37"/>
    <mergeCell ref="M37:P37"/>
    <mergeCell ref="Q37:T37"/>
    <mergeCell ref="M30:P30"/>
    <mergeCell ref="Q30:T30"/>
    <mergeCell ref="M31:P31"/>
    <mergeCell ref="Q31:T31"/>
    <mergeCell ref="M33:P33"/>
    <mergeCell ref="Q33:T33"/>
    <mergeCell ref="M38:P38"/>
    <mergeCell ref="Q38:T38"/>
    <mergeCell ref="M39:P39"/>
    <mergeCell ref="Q39:T39"/>
    <mergeCell ref="B14:D14"/>
    <mergeCell ref="B15:D15"/>
    <mergeCell ref="B25:D25"/>
    <mergeCell ref="A1:V1"/>
    <mergeCell ref="B5:L5"/>
    <mergeCell ref="M5:O5"/>
    <mergeCell ref="Q5:U5"/>
    <mergeCell ref="A7:V7"/>
    <mergeCell ref="J8:L8"/>
    <mergeCell ref="M8:O8"/>
    <mergeCell ref="F25:U25"/>
    <mergeCell ref="F26:U26"/>
    <mergeCell ref="F21:U21"/>
    <mergeCell ref="F22:U22"/>
    <mergeCell ref="F18:U18"/>
    <mergeCell ref="F19:U19"/>
    <mergeCell ref="F20:U20"/>
    <mergeCell ref="C28:U28"/>
    <mergeCell ref="C29:E29"/>
    <mergeCell ref="F29:L29"/>
    <mergeCell ref="M29:P29"/>
    <mergeCell ref="Q29:T29"/>
    <mergeCell ref="X5:AB5"/>
    <mergeCell ref="C6:I6"/>
    <mergeCell ref="M6:O6"/>
    <mergeCell ref="Q6:U6"/>
    <mergeCell ref="B12:D12"/>
    <mergeCell ref="B13:D13"/>
    <mergeCell ref="Q8:U8"/>
    <mergeCell ref="B9:U9"/>
    <mergeCell ref="B10:D10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Box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66</xdr:row>
                    <xdr:rowOff>142875</xdr:rowOff>
                  </from>
                  <to>
                    <xdr:col>6</xdr:col>
                    <xdr:colOff>57150</xdr:colOff>
                    <xdr:row>67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67</xdr:row>
                    <xdr:rowOff>104775</xdr:rowOff>
                  </from>
                  <to>
                    <xdr:col>6</xdr:col>
                    <xdr:colOff>57150</xdr:colOff>
                    <xdr:row>68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66</xdr:row>
                    <xdr:rowOff>142875</xdr:rowOff>
                  </from>
                  <to>
                    <xdr:col>10</xdr:col>
                    <xdr:colOff>28575</xdr:colOff>
                    <xdr:row>67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67</xdr:row>
                    <xdr:rowOff>104775</xdr:rowOff>
                  </from>
                  <to>
                    <xdr:col>10</xdr:col>
                    <xdr:colOff>28575</xdr:colOff>
                    <xdr:row>68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66</xdr:row>
                    <xdr:rowOff>142875</xdr:rowOff>
                  </from>
                  <to>
                    <xdr:col>14</xdr:col>
                    <xdr:colOff>19050</xdr:colOff>
                    <xdr:row>67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67</xdr:row>
                    <xdr:rowOff>104775</xdr:rowOff>
                  </from>
                  <to>
                    <xdr:col>14</xdr:col>
                    <xdr:colOff>19050</xdr:colOff>
                    <xdr:row>68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ANP</vt:lpstr>
      <vt:lpstr>ANP!Print_Area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Leonita Agustin</cp:lastModifiedBy>
  <cp:lastPrinted>2024-02-05T07:23:35Z</cp:lastPrinted>
  <dcterms:created xsi:type="dcterms:W3CDTF">2019-01-22T00:50:55Z</dcterms:created>
  <dcterms:modified xsi:type="dcterms:W3CDTF">2024-02-15T07:30:54Z</dcterms:modified>
</cp:coreProperties>
</file>